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969" activeTab="11"/>
  </bookViews>
  <sheets>
    <sheet name="Contenuti_Piano" sheetId="1" r:id="rId1"/>
    <sheet name="Aree di rischio per processi" sheetId="2" r:id="rId2"/>
    <sheet name="Catalogo rischi" sheetId="3" r:id="rId3"/>
    <sheet name="Misure" sheetId="4" r:id="rId4"/>
    <sheet name="Indici valutazione" sheetId="5" r:id="rId5"/>
    <sheet name="SR Area A" sheetId="6" r:id="rId6"/>
    <sheet name="SR Area B" sheetId="22" r:id="rId7"/>
    <sheet name="SR Area B_nuova" sheetId="7" r:id="rId8"/>
    <sheet name="SR Area C" sheetId="8" r:id="rId9"/>
    <sheet name="SR Area D_nuova" sheetId="10" r:id="rId10"/>
    <sheet name="SR Area E" sheetId="11" r:id="rId11"/>
    <sheet name="SR Area F" sheetId="12" r:id="rId12"/>
    <sheet name="A" sheetId="13" r:id="rId13"/>
    <sheet name="B (2)" sheetId="23" r:id="rId14"/>
    <sheet name="B" sheetId="14" r:id="rId15"/>
    <sheet name="C" sheetId="15" r:id="rId16"/>
    <sheet name="Raccordo processi" sheetId="17" state="hidden" r:id="rId17"/>
    <sheet name="Aree dirigenziali" sheetId="18" state="hidden" r:id="rId18"/>
    <sheet name="D_nuova" sheetId="19" r:id="rId19"/>
    <sheet name="E" sheetId="20" r:id="rId20"/>
    <sheet name="F" sheetId="21" r:id="rId21"/>
  </sheets>
  <externalReferences>
    <externalReference r:id="rId22"/>
  </externalReferences>
  <definedNames>
    <definedName name="_xlnm._FilterDatabase" localSheetId="2">'Catalogo rischi'!$A$136:$B$147</definedName>
    <definedName name="_xlnm.Print_Area" localSheetId="1">'Aree di rischio per processi'!$A$1:$E$86</definedName>
    <definedName name="_xlnm.Print_Area" localSheetId="2">'Catalogo rischi'!$A$1:$E$134</definedName>
    <definedName name="_xlnm.Print_Area" localSheetId="0">Contenuti_Piano!$A$1:$L$12</definedName>
    <definedName name="_xlnm.Print_Area" localSheetId="3">Misure!$A$1:$G$89</definedName>
    <definedName name="_xlnm.Print_Area" localSheetId="7">'SR Area B_nuova'!$A$1:$O$87</definedName>
    <definedName name="Print_Area_0" localSheetId="1">'Aree di rischio per processi'!$A$1:$E$86</definedName>
    <definedName name="Print_Area_0" localSheetId="2">'Catalogo rischi'!$A$1:$E$134</definedName>
    <definedName name="Print_Area_0" localSheetId="0">Contenuti_Piano!$A$1:$L$12</definedName>
    <definedName name="Print_Area_0" localSheetId="3">Misure!$A$1:$G$89</definedName>
    <definedName name="Print_Area_0" localSheetId="7">'SR Area B_nuova'!$A$1:$O$87</definedName>
    <definedName name="Print_Titles_0" localSheetId="3">Misure!$1:$1</definedName>
    <definedName name="_xlnm.Print_Titles" localSheetId="3">Misure!$1:$1</definedName>
  </definedNames>
  <calcPr calcId="125725"/>
</workbook>
</file>

<file path=xl/calcChain.xml><?xml version="1.0" encoding="utf-8"?>
<calcChain xmlns="http://schemas.openxmlformats.org/spreadsheetml/2006/main">
  <c r="H20" i="12"/>
  <c r="I8"/>
  <c r="I22" s="1"/>
  <c r="H6" i="11"/>
  <c r="H160" i="8"/>
  <c r="L104" i="11"/>
  <c r="M104"/>
  <c r="H90"/>
  <c r="H104" s="1"/>
  <c r="H146" i="8"/>
  <c r="J118"/>
  <c r="H104"/>
  <c r="H6"/>
  <c r="H20" s="1"/>
  <c r="H34" s="1"/>
  <c r="H48" s="1"/>
  <c r="H49" i="7"/>
  <c r="H51" s="1"/>
  <c r="I48" i="22"/>
  <c r="I34"/>
  <c r="F79" i="7"/>
  <c r="F78"/>
  <c r="F70"/>
  <c r="F69"/>
  <c r="F68"/>
  <c r="F67"/>
  <c r="F66"/>
  <c r="F65"/>
  <c r="F64"/>
  <c r="F52"/>
  <c r="F51"/>
  <c r="F50"/>
  <c r="F44"/>
  <c r="F43"/>
  <c r="F42"/>
  <c r="F41"/>
  <c r="F40"/>
  <c r="F39"/>
  <c r="F38"/>
  <c r="F37"/>
  <c r="F36"/>
  <c r="F35"/>
  <c r="F29"/>
  <c r="F28"/>
  <c r="F27"/>
  <c r="F26"/>
  <c r="F25"/>
  <c r="F24"/>
  <c r="F23"/>
  <c r="F22"/>
  <c r="F21"/>
  <c r="F7"/>
  <c r="A445" i="23"/>
  <c r="A408"/>
  <c r="A371"/>
  <c r="A334"/>
  <c r="A297"/>
  <c r="A260"/>
  <c r="A223"/>
  <c r="A186"/>
  <c r="A149"/>
  <c r="A112"/>
  <c r="A75"/>
  <c r="A38"/>
  <c r="A1"/>
  <c r="B181" i="22"/>
  <c r="B178"/>
  <c r="B175"/>
  <c r="C174" s="1"/>
  <c r="A172"/>
  <c r="A171"/>
  <c r="B167"/>
  <c r="B164"/>
  <c r="B161"/>
  <c r="C160" s="1"/>
  <c r="A158"/>
  <c r="A157"/>
  <c r="B153"/>
  <c r="B150"/>
  <c r="B147"/>
  <c r="C146" s="1"/>
  <c r="A144"/>
  <c r="A143"/>
  <c r="B139"/>
  <c r="B136"/>
  <c r="B133"/>
  <c r="C132" s="1"/>
  <c r="A130"/>
  <c r="A129"/>
  <c r="B125"/>
  <c r="B122"/>
  <c r="B119"/>
  <c r="C118" s="1"/>
  <c r="A116"/>
  <c r="A115"/>
  <c r="B111"/>
  <c r="B108"/>
  <c r="B105"/>
  <c r="C104" s="1"/>
  <c r="A102"/>
  <c r="A101"/>
  <c r="B97"/>
  <c r="B94"/>
  <c r="B91"/>
  <c r="C90" s="1"/>
  <c r="A88"/>
  <c r="A87"/>
  <c r="B83"/>
  <c r="B80"/>
  <c r="B77"/>
  <c r="C76" s="1"/>
  <c r="A74"/>
  <c r="A73"/>
  <c r="B69"/>
  <c r="B66"/>
  <c r="B63"/>
  <c r="C62" s="1"/>
  <c r="A60"/>
  <c r="A59"/>
  <c r="B55"/>
  <c r="B52"/>
  <c r="B49"/>
  <c r="C48" s="1"/>
  <c r="A46"/>
  <c r="A45"/>
  <c r="B41"/>
  <c r="B38"/>
  <c r="B35"/>
  <c r="C34" s="1"/>
  <c r="A32"/>
  <c r="A31"/>
  <c r="B27"/>
  <c r="B24"/>
  <c r="B21"/>
  <c r="C20" s="1"/>
  <c r="A18"/>
  <c r="A17"/>
  <c r="B13"/>
  <c r="B10"/>
  <c r="B7"/>
  <c r="C6" s="1"/>
  <c r="A4"/>
  <c r="A3"/>
  <c r="A2"/>
  <c r="B24" i="11"/>
  <c r="A194" i="13"/>
  <c r="A49"/>
  <c r="A1"/>
  <c r="B24" i="12"/>
  <c r="F22"/>
  <c r="F21"/>
  <c r="B21"/>
  <c r="F20"/>
  <c r="A17"/>
  <c r="A18" s="1"/>
  <c r="B10"/>
  <c r="F8"/>
  <c r="F7"/>
  <c r="B7"/>
  <c r="F6"/>
  <c r="A3"/>
  <c r="A1" i="21" s="1"/>
  <c r="A2" i="12"/>
  <c r="B108" i="11"/>
  <c r="B105"/>
  <c r="F104"/>
  <c r="A101"/>
  <c r="A338" i="20" s="1"/>
  <c r="B94" i="11"/>
  <c r="B91"/>
  <c r="F90"/>
  <c r="A87"/>
  <c r="A290" i="20" s="1"/>
  <c r="B80" i="11"/>
  <c r="B77"/>
  <c r="F76"/>
  <c r="A73"/>
  <c r="A242" i="20" s="1"/>
  <c r="B66" i="11"/>
  <c r="B63"/>
  <c r="F62"/>
  <c r="A59"/>
  <c r="A194" i="20" s="1"/>
  <c r="B52" i="11"/>
  <c r="B49"/>
  <c r="F48"/>
  <c r="A45"/>
  <c r="A145" i="20" s="1"/>
  <c r="B38" i="11"/>
  <c r="B35"/>
  <c r="F34"/>
  <c r="A31"/>
  <c r="A97" i="20" s="1"/>
  <c r="B21" i="11"/>
  <c r="F20"/>
  <c r="A17"/>
  <c r="A49" i="20" s="1"/>
  <c r="B10" i="11"/>
  <c r="B7"/>
  <c r="F6"/>
  <c r="A3"/>
  <c r="A1" i="20" s="1"/>
  <c r="A2" i="11"/>
  <c r="H30" i="10"/>
  <c r="E30"/>
  <c r="F30" s="1"/>
  <c r="H29"/>
  <c r="E29"/>
  <c r="F29" s="1"/>
  <c r="E27"/>
  <c r="F27" s="1"/>
  <c r="E26"/>
  <c r="F26" s="1"/>
  <c r="H24"/>
  <c r="H26" s="1"/>
  <c r="E24"/>
  <c r="F24" s="1"/>
  <c r="B24"/>
  <c r="H22"/>
  <c r="E22"/>
  <c r="F22" s="1"/>
  <c r="H21"/>
  <c r="E21"/>
  <c r="F21" s="1"/>
  <c r="B21"/>
  <c r="F20"/>
  <c r="A17"/>
  <c r="A60" i="19" s="1"/>
  <c r="H12" i="10"/>
  <c r="E12"/>
  <c r="H11"/>
  <c r="H7" s="1"/>
  <c r="H9" s="1"/>
  <c r="E11"/>
  <c r="F11" s="1"/>
  <c r="B10"/>
  <c r="E9"/>
  <c r="H8"/>
  <c r="E8"/>
  <c r="F8" s="1"/>
  <c r="E7"/>
  <c r="F7" s="1"/>
  <c r="B7"/>
  <c r="E6"/>
  <c r="F6" s="1"/>
  <c r="A3"/>
  <c r="A1" i="19" s="1"/>
  <c r="A2" i="10"/>
  <c r="B164" i="8"/>
  <c r="B161"/>
  <c r="F160"/>
  <c r="A157"/>
  <c r="A531" i="15" s="1"/>
  <c r="B150" i="8"/>
  <c r="B147"/>
  <c r="F146"/>
  <c r="A143"/>
  <c r="A144" s="1"/>
  <c r="B136"/>
  <c r="B133"/>
  <c r="F132"/>
  <c r="A129"/>
  <c r="A434" i="15" s="1"/>
  <c r="B122" i="8"/>
  <c r="B119"/>
  <c r="F118"/>
  <c r="A115"/>
  <c r="A116" s="1"/>
  <c r="B108"/>
  <c r="B105"/>
  <c r="F104"/>
  <c r="A101"/>
  <c r="A338" i="15" s="1"/>
  <c r="B94" i="8"/>
  <c r="B91"/>
  <c r="F90"/>
  <c r="A87"/>
  <c r="A88" s="1"/>
  <c r="B80"/>
  <c r="B77"/>
  <c r="F76"/>
  <c r="A73"/>
  <c r="A242" i="15" s="1"/>
  <c r="B66" i="8"/>
  <c r="B63"/>
  <c r="F62"/>
  <c r="A59"/>
  <c r="A60" s="1"/>
  <c r="B52"/>
  <c r="B49"/>
  <c r="F48"/>
  <c r="A45"/>
  <c r="A145" i="15" s="1"/>
  <c r="B38" i="8"/>
  <c r="B35"/>
  <c r="F34"/>
  <c r="A31"/>
  <c r="A32" s="1"/>
  <c r="B24"/>
  <c r="B21"/>
  <c r="E20"/>
  <c r="F20" s="1"/>
  <c r="A17"/>
  <c r="A49" i="15" s="1"/>
  <c r="B10" i="8"/>
  <c r="B7"/>
  <c r="F6"/>
  <c r="A3"/>
  <c r="A1" i="15" s="1"/>
  <c r="B81" i="7"/>
  <c r="B78"/>
  <c r="F77"/>
  <c r="A74"/>
  <c r="A242" i="14" s="1"/>
  <c r="B67" i="7"/>
  <c r="B64"/>
  <c r="F63"/>
  <c r="A60"/>
  <c r="A61" s="1"/>
  <c r="B53"/>
  <c r="B50"/>
  <c r="F49"/>
  <c r="A46"/>
  <c r="A145" i="14" s="1"/>
  <c r="B38" i="7"/>
  <c r="B35"/>
  <c r="F34"/>
  <c r="A31"/>
  <c r="A32" s="1"/>
  <c r="B24"/>
  <c r="B21"/>
  <c r="F20"/>
  <c r="A17"/>
  <c r="A49" i="14" s="1"/>
  <c r="B10" i="7"/>
  <c r="B7"/>
  <c r="F6"/>
  <c r="A3"/>
  <c r="A1" i="14" s="1"/>
  <c r="A2" i="7"/>
  <c r="F78" i="6"/>
  <c r="B78"/>
  <c r="F77"/>
  <c r="F76"/>
  <c r="F75"/>
  <c r="B75"/>
  <c r="F74"/>
  <c r="A71"/>
  <c r="A242" i="13" s="1"/>
  <c r="B64" i="6"/>
  <c r="F62"/>
  <c r="F61"/>
  <c r="B61"/>
  <c r="F60"/>
  <c r="A57"/>
  <c r="A58" s="1"/>
  <c r="F50"/>
  <c r="B50"/>
  <c r="F49"/>
  <c r="F48"/>
  <c r="F47"/>
  <c r="B47"/>
  <c r="F46"/>
  <c r="A43"/>
  <c r="A145" i="13" s="1"/>
  <c r="F36" i="6"/>
  <c r="B36"/>
  <c r="F35"/>
  <c r="F34"/>
  <c r="B34"/>
  <c r="F33"/>
  <c r="A30"/>
  <c r="A31" s="1"/>
  <c r="F24"/>
  <c r="F23"/>
  <c r="F22"/>
  <c r="B22"/>
  <c r="F21"/>
  <c r="F20"/>
  <c r="B20"/>
  <c r="F19"/>
  <c r="A16"/>
  <c r="A17" s="1"/>
  <c r="F11"/>
  <c r="F10"/>
  <c r="F9"/>
  <c r="B9"/>
  <c r="F8"/>
  <c r="F7"/>
  <c r="B7"/>
  <c r="F6"/>
  <c r="A3"/>
  <c r="A4" s="1"/>
  <c r="B7" i="2"/>
  <c r="B6"/>
  <c r="B5"/>
  <c r="B4"/>
  <c r="A2" i="8" s="1"/>
  <c r="B3" i="2"/>
  <c r="B2"/>
  <c r="A2" i="6" s="1"/>
  <c r="H52" i="7" l="1"/>
  <c r="H50"/>
  <c r="C20" i="11"/>
  <c r="H17" s="1"/>
  <c r="H3" i="22"/>
  <c r="G3"/>
  <c r="H31"/>
  <c r="G31"/>
  <c r="H59"/>
  <c r="G59"/>
  <c r="H87"/>
  <c r="G87"/>
  <c r="H115"/>
  <c r="G115"/>
  <c r="H143"/>
  <c r="G143"/>
  <c r="H171"/>
  <c r="G171"/>
  <c r="H17"/>
  <c r="G17"/>
  <c r="H45"/>
  <c r="G45"/>
  <c r="H73"/>
  <c r="G73"/>
  <c r="H101"/>
  <c r="G101"/>
  <c r="H129"/>
  <c r="G129"/>
  <c r="H157"/>
  <c r="G157"/>
  <c r="C34" i="7"/>
  <c r="G31" s="1"/>
  <c r="C49"/>
  <c r="H46" s="1"/>
  <c r="C104" i="8"/>
  <c r="H101" s="1"/>
  <c r="C76"/>
  <c r="G73" s="1"/>
  <c r="C62"/>
  <c r="H59" s="1"/>
  <c r="C48"/>
  <c r="H45" s="1"/>
  <c r="C34"/>
  <c r="G31" s="1"/>
  <c r="C20" i="12"/>
  <c r="H17" s="1"/>
  <c r="C90" i="8"/>
  <c r="G87" s="1"/>
  <c r="C74" i="6"/>
  <c r="G71" s="1"/>
  <c r="C60"/>
  <c r="G57" s="1"/>
  <c r="C46"/>
  <c r="G43" s="1"/>
  <c r="C6"/>
  <c r="G3" s="1"/>
  <c r="C90" i="11"/>
  <c r="H87" s="1"/>
  <c r="C104"/>
  <c r="H101" s="1"/>
  <c r="C33" i="6"/>
  <c r="G30" s="1"/>
  <c r="C6" i="10"/>
  <c r="H3" s="1"/>
  <c r="C6" i="11"/>
  <c r="H3" s="1"/>
  <c r="A18"/>
  <c r="C34"/>
  <c r="H31" s="1"/>
  <c r="A46"/>
  <c r="H43" i="6"/>
  <c r="A4" i="7"/>
  <c r="C20"/>
  <c r="H17" s="1"/>
  <c r="C118" i="8"/>
  <c r="G115" s="1"/>
  <c r="C132"/>
  <c r="H129" s="1"/>
  <c r="C146"/>
  <c r="H143" s="1"/>
  <c r="C160"/>
  <c r="H157" s="1"/>
  <c r="C62" i="11"/>
  <c r="H59" s="1"/>
  <c r="A74"/>
  <c r="A4" i="12"/>
  <c r="C63" i="7"/>
  <c r="H60" s="1"/>
  <c r="C77"/>
  <c r="G74" s="1"/>
  <c r="A4" i="8"/>
  <c r="C6" i="12"/>
  <c r="H3" s="1"/>
  <c r="G45" i="8"/>
  <c r="H87"/>
  <c r="G129"/>
  <c r="C19" i="6"/>
  <c r="G16" s="1"/>
  <c r="A44"/>
  <c r="C6" i="7"/>
  <c r="G3" s="1"/>
  <c r="A18"/>
  <c r="C6" i="8"/>
  <c r="H3" s="1"/>
  <c r="A18"/>
  <c r="C20"/>
  <c r="H17" s="1"/>
  <c r="A4" i="10"/>
  <c r="A18"/>
  <c r="C20"/>
  <c r="H17" s="1"/>
  <c r="A4" i="11"/>
  <c r="A32"/>
  <c r="C48"/>
  <c r="H45" s="1"/>
  <c r="A60"/>
  <c r="C76"/>
  <c r="H73" s="1"/>
  <c r="A88"/>
  <c r="A72" i="6"/>
  <c r="A102" i="11"/>
  <c r="A97" i="13"/>
  <c r="A97" i="14"/>
  <c r="A194"/>
  <c r="A97" i="15"/>
  <c r="A194"/>
  <c r="A290"/>
  <c r="A386"/>
  <c r="A483"/>
  <c r="A49" i="21"/>
  <c r="A47" i="7"/>
  <c r="A75"/>
  <c r="A46" i="8"/>
  <c r="A74"/>
  <c r="A102"/>
  <c r="A130"/>
  <c r="A158"/>
  <c r="G17" i="11" l="1"/>
  <c r="H16" i="6"/>
  <c r="G60" i="7"/>
  <c r="G73" i="11"/>
  <c r="G31"/>
  <c r="H71" i="6"/>
  <c r="H31" i="7"/>
  <c r="G3" i="10"/>
  <c r="H74" i="7"/>
  <c r="G46"/>
  <c r="G87" i="11"/>
  <c r="G3"/>
  <c r="H30" i="6"/>
  <c r="G101" i="8"/>
  <c r="H73"/>
  <c r="G17" i="10"/>
  <c r="G59" i="11"/>
  <c r="G3" i="12"/>
  <c r="G143" i="8"/>
  <c r="H115"/>
  <c r="G59"/>
  <c r="H31"/>
  <c r="H3" i="6"/>
  <c r="H57"/>
  <c r="G101" i="11"/>
  <c r="G17" i="12"/>
  <c r="G45" i="11"/>
  <c r="G17" i="7"/>
  <c r="G3" i="8"/>
  <c r="G157"/>
  <c r="G17"/>
  <c r="H3" i="7"/>
</calcChain>
</file>

<file path=xl/comments1.xml><?xml version="1.0" encoding="utf-8"?>
<comments xmlns="http://schemas.openxmlformats.org/spreadsheetml/2006/main">
  <authors>
    <author/>
  </authors>
  <commentList>
    <comment ref="J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5" authorId="0">
      <text>
        <r>
          <rPr>
            <b/>
            <sz val="8"/>
            <color rgb="FF000000"/>
            <rFont val="Tahoma"/>
            <family val="2"/>
            <charset val="1"/>
          </rPr>
          <t>Da indicarsi obbligatoriamente.
Previste per legge o da altre fonti normative. 
Vedi allegato 1 -  B1.1.3. Pagina 15  del P.N.A.</t>
        </r>
      </text>
    </comment>
    <comment ref="K5" authorId="0">
      <text>
        <r>
          <rPr>
            <b/>
            <sz val="8"/>
            <color rgb="FF000000"/>
            <rFont val="Tahoma"/>
            <family val="2"/>
            <charset val="1"/>
          </rPr>
          <t>Sono rese obbligatorie da inserimento nel P.T.P.C.
Si veda anche Allegato 4 P.N.A.</t>
        </r>
      </text>
    </comment>
    <comment ref="J17"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8"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8"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8" authorId="0">
      <text>
        <r>
          <rPr>
            <b/>
            <sz val="8"/>
            <color rgb="FF000000"/>
            <rFont val="Tahoma"/>
            <family val="2"/>
            <charset val="1"/>
          </rPr>
          <t>Da indicarsi obbligatoriamente.
Previste per legge o da altre fonti normative. 
Vedi allegato 1 -  B1.1.3. Pagina 15  del P.N.A.</t>
        </r>
      </text>
    </comment>
    <comment ref="K18" authorId="0">
      <text>
        <r>
          <rPr>
            <b/>
            <sz val="8"/>
            <color rgb="FF000000"/>
            <rFont val="Tahoma"/>
            <family val="2"/>
            <charset val="1"/>
          </rPr>
          <t>Sono rese obbligatorie da inserimento nel P.T.P.C.
Si veda anche Allegato 4 P.N.A.</t>
        </r>
      </text>
    </comment>
    <comment ref="J31"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32"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32"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32" authorId="0">
      <text>
        <r>
          <rPr>
            <b/>
            <sz val="8"/>
            <color rgb="FF000000"/>
            <rFont val="Tahoma"/>
            <family val="2"/>
            <charset val="1"/>
          </rPr>
          <t>Da indicarsi obbligatoriamente.
Previste per legge o da altre fonti normative. 
Vedi allegato 1 -  B1.1.3. Pagina 15  del P.N.A.</t>
        </r>
      </text>
    </comment>
    <comment ref="K32" authorId="0">
      <text>
        <r>
          <rPr>
            <b/>
            <sz val="8"/>
            <color rgb="FF000000"/>
            <rFont val="Tahoma"/>
            <family val="2"/>
            <charset val="1"/>
          </rPr>
          <t>Sono rese obbligatorie da inserimento nel P.T.P.C.
Si veda anche Allegato 4 P.N.A.</t>
        </r>
      </text>
    </comment>
    <comment ref="J4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4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4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45" authorId="0">
      <text>
        <r>
          <rPr>
            <b/>
            <sz val="8"/>
            <color rgb="FF000000"/>
            <rFont val="Tahoma"/>
            <family val="2"/>
            <charset val="1"/>
          </rPr>
          <t>Da indicarsi obbligatoriamente.
Previste per legge o da altre fonti normative. 
Vedi allegato 1 -  B1.1.3. Pagina 15  del P.N.A.</t>
        </r>
      </text>
    </comment>
    <comment ref="K45" authorId="0">
      <text>
        <r>
          <rPr>
            <b/>
            <sz val="8"/>
            <color rgb="FF000000"/>
            <rFont val="Tahoma"/>
            <family val="2"/>
            <charset val="1"/>
          </rPr>
          <t>Sono rese obbligatorie da inserimento nel P.T.P.C.
Si veda anche Allegato 4 P.N.A.</t>
        </r>
      </text>
    </comment>
    <comment ref="J5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5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5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59" authorId="0">
      <text>
        <r>
          <rPr>
            <b/>
            <sz val="8"/>
            <color rgb="FF000000"/>
            <rFont val="Tahoma"/>
            <family val="2"/>
            <charset val="1"/>
          </rPr>
          <t>Da indicarsi obbligatoriamente.
Previste per legge o da altre fonti normative. 
Vedi allegato 1 -  B1.1.3. Pagina 15  del P.N.A.</t>
        </r>
      </text>
    </comment>
    <comment ref="K59" authorId="0">
      <text>
        <r>
          <rPr>
            <b/>
            <sz val="8"/>
            <color rgb="FF000000"/>
            <rFont val="Tahoma"/>
            <family val="2"/>
            <charset val="1"/>
          </rPr>
          <t>Sono rese obbligatorie da inserimento nel P.T.P.C.
Si veda anche Allegato 4 P.N.A.</t>
        </r>
      </text>
    </comment>
    <comment ref="J72"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73"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73"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73" authorId="0">
      <text>
        <r>
          <rPr>
            <b/>
            <sz val="8"/>
            <color rgb="FF000000"/>
            <rFont val="Tahoma"/>
            <family val="2"/>
            <charset val="1"/>
          </rPr>
          <t>Da indicarsi obbligatoriamente.
Previste per legge o da altre fonti normative. 
Vedi allegato 1 -  B1.1.3. Pagina 15  del P.N.A.</t>
        </r>
      </text>
    </comment>
    <comment ref="K73" authorId="0">
      <text>
        <r>
          <rPr>
            <b/>
            <sz val="8"/>
            <color rgb="FF000000"/>
            <rFont val="Tahoma"/>
            <family val="2"/>
            <charset val="1"/>
          </rPr>
          <t>Sono rese obbligatorie da inserimento nel P.T.P.C.
Si veda anche Allegato 4 P.N.A.</t>
        </r>
      </text>
    </comment>
  </commentList>
</comments>
</file>

<file path=xl/comments2.xml><?xml version="1.0" encoding="utf-8"?>
<comments xmlns="http://schemas.openxmlformats.org/spreadsheetml/2006/main">
  <authors>
    <author/>
  </authors>
  <commentList>
    <comment ref="J4"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5" authorId="0">
      <text>
        <r>
          <rPr>
            <b/>
            <sz val="8"/>
            <color rgb="FF000000"/>
            <rFont val="Tahoma"/>
            <family val="2"/>
          </rPr>
          <t>Da indicarsi obbligatoriamente.
Previste per legge o da altre fonti normative: Tavole da 1 a 14 PNA</t>
        </r>
      </text>
    </comment>
    <comment ref="I5" authorId="0">
      <text>
        <r>
          <rPr>
            <b/>
            <sz val="8"/>
            <color rgb="FF000000"/>
            <rFont val="Tahoma"/>
            <family val="2"/>
          </rPr>
          <t>Sono rese obbligatorie da inserimento nel P.T.P.C.
Si veda anche Allegato 4 P.N.A.</t>
        </r>
      </text>
    </comment>
    <comment ref="J5" authorId="0">
      <text>
        <r>
          <rPr>
            <b/>
            <sz val="8"/>
            <color rgb="FF000000"/>
            <rFont val="Tahoma"/>
            <family val="2"/>
          </rPr>
          <t>Da indicarsi obbligatoriamente.
Previste per legge o da altre fonti normative. 
Vedi allegato 1 -  B1.1.3. Pagina 15  del P.N.A.</t>
        </r>
      </text>
    </comment>
    <comment ref="K5" authorId="0">
      <text>
        <r>
          <rPr>
            <b/>
            <sz val="8"/>
            <color rgb="FF000000"/>
            <rFont val="Tahoma"/>
            <family val="2"/>
          </rPr>
          <t>Sono rese obbligatorie da inserimento nel P.T.P.C.
Si veda anche Allegato 4 P.N.A.</t>
        </r>
      </text>
    </comment>
    <comment ref="J18"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19" authorId="0">
      <text>
        <r>
          <rPr>
            <b/>
            <sz val="8"/>
            <color rgb="FF000000"/>
            <rFont val="Tahoma"/>
            <family val="2"/>
          </rPr>
          <t>Da indicarsi obbligatoriamente.
Previste per legge o da altre fonti normative: Tavole da 1 a 14 PNA</t>
        </r>
      </text>
    </comment>
    <comment ref="I19" authorId="0">
      <text>
        <r>
          <rPr>
            <b/>
            <sz val="8"/>
            <color rgb="FF000000"/>
            <rFont val="Tahoma"/>
            <family val="2"/>
          </rPr>
          <t>Sono rese obbligatorie da inserimento nel P.T.P.C.
Si veda anche Allegato 4 P.N.A.</t>
        </r>
      </text>
    </comment>
    <comment ref="J19" authorId="0">
      <text>
        <r>
          <rPr>
            <b/>
            <sz val="8"/>
            <color rgb="FF000000"/>
            <rFont val="Tahoma"/>
            <family val="2"/>
          </rPr>
          <t>Da indicarsi obbligatoriamente.
Previste per legge o da altre fonti normative. 
Vedi allegato 1 -  B1.1.3. Pagina 15  del P.N.A.</t>
        </r>
      </text>
    </comment>
    <comment ref="K19" authorId="0">
      <text>
        <r>
          <rPr>
            <b/>
            <sz val="8"/>
            <color rgb="FF000000"/>
            <rFont val="Tahoma"/>
            <family val="2"/>
          </rPr>
          <t>Sono rese obbligatorie da inserimento nel P.T.P.C.
Si veda anche Allegato 4 P.N.A.</t>
        </r>
      </text>
    </comment>
    <comment ref="J32"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33" authorId="0">
      <text>
        <r>
          <rPr>
            <b/>
            <sz val="8"/>
            <color rgb="FF000000"/>
            <rFont val="Tahoma"/>
            <family val="2"/>
          </rPr>
          <t>Da indicarsi obbligatoriamente.
Previste per legge o da altre fonti normative: Tavole da 1 a 14 PNA</t>
        </r>
      </text>
    </comment>
    <comment ref="I33" authorId="0">
      <text>
        <r>
          <rPr>
            <b/>
            <sz val="8"/>
            <color rgb="FF000000"/>
            <rFont val="Tahoma"/>
            <family val="2"/>
          </rPr>
          <t>Sono rese obbligatorie da inserimento nel P.T.P.C.
Si veda anche Allegato 4 P.N.A.</t>
        </r>
      </text>
    </comment>
    <comment ref="J33" authorId="0">
      <text>
        <r>
          <rPr>
            <b/>
            <sz val="8"/>
            <color rgb="FF000000"/>
            <rFont val="Tahoma"/>
            <family val="2"/>
          </rPr>
          <t>Da indicarsi obbligatoriamente.
Previste per legge o da altre fonti normative. 
Vedi allegato 1 -  B1.1.3. Pagina 15  del P.N.A.</t>
        </r>
      </text>
    </comment>
    <comment ref="K33" authorId="0">
      <text>
        <r>
          <rPr>
            <b/>
            <sz val="8"/>
            <color rgb="FF000000"/>
            <rFont val="Tahoma"/>
            <family val="2"/>
          </rPr>
          <t>Sono rese obbligatorie da inserimento nel P.T.P.C.
Si veda anche Allegato 4 P.N.A.</t>
        </r>
      </text>
    </comment>
    <comment ref="J46"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47" authorId="0">
      <text>
        <r>
          <rPr>
            <b/>
            <sz val="8"/>
            <color rgb="FF000000"/>
            <rFont val="Tahoma"/>
            <family val="2"/>
          </rPr>
          <t>Da indicarsi obbligatoriamente.
Previste per legge o da altre fonti normative: Tavole da 1 a 14 PNA</t>
        </r>
      </text>
    </comment>
    <comment ref="I47" authorId="0">
      <text>
        <r>
          <rPr>
            <b/>
            <sz val="8"/>
            <color rgb="FF000000"/>
            <rFont val="Tahoma"/>
            <family val="2"/>
          </rPr>
          <t>Sono rese obbligatorie da inserimento nel P.T.P.C.
Si veda anche Allegato 4 P.N.A.</t>
        </r>
      </text>
    </comment>
    <comment ref="J47" authorId="0">
      <text>
        <r>
          <rPr>
            <b/>
            <sz val="8"/>
            <color rgb="FF000000"/>
            <rFont val="Tahoma"/>
            <family val="2"/>
          </rPr>
          <t>Da indicarsi obbligatoriamente.
Previste per legge o da altre fonti normative. 
Vedi allegato 1 -  B1.1.3. Pagina 15  del P.N.A.</t>
        </r>
      </text>
    </comment>
    <comment ref="K47" authorId="0">
      <text>
        <r>
          <rPr>
            <b/>
            <sz val="8"/>
            <color rgb="FF000000"/>
            <rFont val="Tahoma"/>
            <family val="2"/>
          </rPr>
          <t>Sono rese obbligatorie da inserimento nel P.T.P.C.
Si veda anche Allegato 4 P.N.A.</t>
        </r>
      </text>
    </comment>
    <comment ref="J60"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61" authorId="0">
      <text>
        <r>
          <rPr>
            <b/>
            <sz val="8"/>
            <color rgb="FF000000"/>
            <rFont val="Tahoma"/>
            <family val="2"/>
          </rPr>
          <t>Da indicarsi obbligatoriamente.
Previste per legge o da altre fonti normative: Tavole da 1 a 14 PNA</t>
        </r>
      </text>
    </comment>
    <comment ref="I61" authorId="0">
      <text>
        <r>
          <rPr>
            <b/>
            <sz val="8"/>
            <color rgb="FF000000"/>
            <rFont val="Tahoma"/>
            <family val="2"/>
          </rPr>
          <t>Sono rese obbligatorie da inserimento nel P.T.P.C.
Si veda anche Allegato 4 P.N.A.</t>
        </r>
      </text>
    </comment>
    <comment ref="J61" authorId="0">
      <text>
        <r>
          <rPr>
            <b/>
            <sz val="8"/>
            <color rgb="FF000000"/>
            <rFont val="Tahoma"/>
            <family val="2"/>
          </rPr>
          <t>Da indicarsi obbligatoriamente.
Previste per legge o da altre fonti normative. 
Vedi allegato 1 -  B1.1.3. Pagina 15  del P.N.A.</t>
        </r>
      </text>
    </comment>
    <comment ref="K61" authorId="0">
      <text>
        <r>
          <rPr>
            <b/>
            <sz val="8"/>
            <color rgb="FF000000"/>
            <rFont val="Tahoma"/>
            <family val="2"/>
          </rPr>
          <t>Sono rese obbligatorie da inserimento nel P.T.P.C.
Si veda anche Allegato 4 P.N.A.</t>
        </r>
      </text>
    </comment>
    <comment ref="J74"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75" authorId="0">
      <text>
        <r>
          <rPr>
            <b/>
            <sz val="8"/>
            <color rgb="FF000000"/>
            <rFont val="Tahoma"/>
            <family val="2"/>
          </rPr>
          <t>Da indicarsi obbligatoriamente.
Previste per legge o da altre fonti normative: Tavole da 1 a 14 PNA</t>
        </r>
      </text>
    </comment>
    <comment ref="I75" authorId="0">
      <text>
        <r>
          <rPr>
            <b/>
            <sz val="8"/>
            <color rgb="FF000000"/>
            <rFont val="Tahoma"/>
            <family val="2"/>
          </rPr>
          <t>Sono rese obbligatorie da inserimento nel P.T.P.C.
Si veda anche Allegato 4 P.N.A.</t>
        </r>
      </text>
    </comment>
    <comment ref="J75" authorId="0">
      <text>
        <r>
          <rPr>
            <b/>
            <sz val="8"/>
            <color rgb="FF000000"/>
            <rFont val="Tahoma"/>
            <family val="2"/>
          </rPr>
          <t>Da indicarsi obbligatoriamente.
Previste per legge o da altre fonti normative. 
Vedi allegato 1 -  B1.1.3. Pagina 15  del P.N.A.</t>
        </r>
      </text>
    </comment>
    <comment ref="K75" authorId="0">
      <text>
        <r>
          <rPr>
            <b/>
            <sz val="8"/>
            <color rgb="FF000000"/>
            <rFont val="Tahoma"/>
            <family val="2"/>
          </rPr>
          <t>Sono rese obbligatorie da inserimento nel P.T.P.C.
Si veda anche Allegato 4 P.N.A.</t>
        </r>
      </text>
    </comment>
    <comment ref="J88"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89" authorId="0">
      <text>
        <r>
          <rPr>
            <b/>
            <sz val="8"/>
            <color rgb="FF000000"/>
            <rFont val="Tahoma"/>
            <family val="2"/>
          </rPr>
          <t>Da indicarsi obbligatoriamente.
Previste per legge o da altre fonti normative: Tavole da 1 a 14 PNA</t>
        </r>
      </text>
    </comment>
    <comment ref="I89" authorId="0">
      <text>
        <r>
          <rPr>
            <b/>
            <sz val="8"/>
            <color rgb="FF000000"/>
            <rFont val="Tahoma"/>
            <family val="2"/>
          </rPr>
          <t>Sono rese obbligatorie da inserimento nel P.T.P.C.
Si veda anche Allegato 4 P.N.A.</t>
        </r>
      </text>
    </comment>
    <comment ref="J89" authorId="0">
      <text>
        <r>
          <rPr>
            <b/>
            <sz val="8"/>
            <color rgb="FF000000"/>
            <rFont val="Tahoma"/>
            <family val="2"/>
          </rPr>
          <t>Da indicarsi obbligatoriamente.
Previste per legge o da altre fonti normative. 
Vedi allegato 1 -  B1.1.3. Pagina 15  del P.N.A.</t>
        </r>
      </text>
    </comment>
    <comment ref="K89" authorId="0">
      <text>
        <r>
          <rPr>
            <b/>
            <sz val="8"/>
            <color rgb="FF000000"/>
            <rFont val="Tahoma"/>
            <family val="2"/>
          </rPr>
          <t>Sono rese obbligatorie da inserimento nel P.T.P.C.
Si veda anche Allegato 4 P.N.A.</t>
        </r>
      </text>
    </comment>
    <comment ref="J102"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103" authorId="0">
      <text>
        <r>
          <rPr>
            <b/>
            <sz val="8"/>
            <color rgb="FF000000"/>
            <rFont val="Tahoma"/>
            <family val="2"/>
          </rPr>
          <t>Da indicarsi obbligatoriamente.
Previste per legge o da altre fonti normative: Tavole da 1 a 14 PNA</t>
        </r>
      </text>
    </comment>
    <comment ref="I103" authorId="0">
      <text>
        <r>
          <rPr>
            <b/>
            <sz val="8"/>
            <color rgb="FF000000"/>
            <rFont val="Tahoma"/>
            <family val="2"/>
          </rPr>
          <t>Sono rese obbligatorie da inserimento nel P.T.P.C.
Si veda anche Allegato 4 P.N.A.</t>
        </r>
      </text>
    </comment>
    <comment ref="J103" authorId="0">
      <text>
        <r>
          <rPr>
            <b/>
            <sz val="8"/>
            <color rgb="FF000000"/>
            <rFont val="Tahoma"/>
            <family val="2"/>
          </rPr>
          <t>Da indicarsi obbligatoriamente.
Previste per legge o da altre fonti normative. 
Vedi allegato 1 -  B1.1.3. Pagina 15  del P.N.A.</t>
        </r>
      </text>
    </comment>
    <comment ref="K103" authorId="0">
      <text>
        <r>
          <rPr>
            <b/>
            <sz val="8"/>
            <color rgb="FF000000"/>
            <rFont val="Tahoma"/>
            <family val="2"/>
          </rPr>
          <t>Sono rese obbligatorie da inserimento nel P.T.P.C.
Si veda anche Allegato 4 P.N.A.</t>
        </r>
      </text>
    </comment>
    <comment ref="J116"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117" authorId="0">
      <text>
        <r>
          <rPr>
            <b/>
            <sz val="8"/>
            <color rgb="FF000000"/>
            <rFont val="Tahoma"/>
            <family val="2"/>
          </rPr>
          <t>Da indicarsi obbligatoriamente.
Previste per legge o da altre fonti normative: Tavole da 1 a 14 PNA</t>
        </r>
      </text>
    </comment>
    <comment ref="I117" authorId="0">
      <text>
        <r>
          <rPr>
            <b/>
            <sz val="8"/>
            <color rgb="FF000000"/>
            <rFont val="Tahoma"/>
            <family val="2"/>
          </rPr>
          <t>Sono rese obbligatorie da inserimento nel P.T.P.C.
Si veda anche Allegato 4 P.N.A.</t>
        </r>
      </text>
    </comment>
    <comment ref="J117" authorId="0">
      <text>
        <r>
          <rPr>
            <b/>
            <sz val="8"/>
            <color rgb="FF000000"/>
            <rFont val="Tahoma"/>
            <family val="2"/>
          </rPr>
          <t>Da indicarsi obbligatoriamente.
Previste per legge o da altre fonti normative. 
Vedi allegato 1 -  B1.1.3. Pagina 15  del P.N.A.</t>
        </r>
      </text>
    </comment>
    <comment ref="K117" authorId="0">
      <text>
        <r>
          <rPr>
            <b/>
            <sz val="8"/>
            <color rgb="FF000000"/>
            <rFont val="Tahoma"/>
            <family val="2"/>
          </rPr>
          <t>Sono rese obbligatorie da inserimento nel P.T.P.C.
Si veda anche Allegato 4 P.N.A.</t>
        </r>
      </text>
    </comment>
    <comment ref="J130"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131" authorId="0">
      <text>
        <r>
          <rPr>
            <b/>
            <sz val="8"/>
            <color rgb="FF000000"/>
            <rFont val="Tahoma"/>
            <family val="2"/>
          </rPr>
          <t>Da indicarsi obbligatoriamente.
Previste per legge o da altre fonti normative: Tavole da 1 a 14 PNA</t>
        </r>
      </text>
    </comment>
    <comment ref="I131" authorId="0">
      <text>
        <r>
          <rPr>
            <b/>
            <sz val="8"/>
            <color rgb="FF000000"/>
            <rFont val="Tahoma"/>
            <family val="2"/>
          </rPr>
          <t>Sono rese obbligatorie da inserimento nel P.T.P.C.
Si veda anche Allegato 4 P.N.A.</t>
        </r>
      </text>
    </comment>
    <comment ref="J131" authorId="0">
      <text>
        <r>
          <rPr>
            <b/>
            <sz val="8"/>
            <color rgb="FF000000"/>
            <rFont val="Tahoma"/>
            <family val="2"/>
          </rPr>
          <t>Da indicarsi obbligatoriamente.
Previste per legge o da altre fonti normative. 
Vedi allegato 1 -  B1.1.3. Pagina 15  del P.N.A.</t>
        </r>
      </text>
    </comment>
    <comment ref="K131" authorId="0">
      <text>
        <r>
          <rPr>
            <b/>
            <sz val="8"/>
            <color rgb="FF000000"/>
            <rFont val="Tahoma"/>
            <family val="2"/>
          </rPr>
          <t>Sono rese obbligatorie da inserimento nel P.T.P.C.
Si veda anche Allegato 4 P.N.A.</t>
        </r>
      </text>
    </comment>
    <comment ref="J144"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145" authorId="0">
      <text>
        <r>
          <rPr>
            <b/>
            <sz val="8"/>
            <color rgb="FF000000"/>
            <rFont val="Tahoma"/>
            <family val="2"/>
          </rPr>
          <t>Da indicarsi obbligatoriamente.
Previste per legge o da altre fonti normative: Tavole da 1 a 14 PNA</t>
        </r>
      </text>
    </comment>
    <comment ref="I145" authorId="0">
      <text>
        <r>
          <rPr>
            <b/>
            <sz val="8"/>
            <color rgb="FF000000"/>
            <rFont val="Tahoma"/>
            <family val="2"/>
          </rPr>
          <t>Sono rese obbligatorie da inserimento nel P.T.P.C.
Si veda anche Allegato 4 P.N.A.</t>
        </r>
      </text>
    </comment>
    <comment ref="J145" authorId="0">
      <text>
        <r>
          <rPr>
            <b/>
            <sz val="8"/>
            <color rgb="FF000000"/>
            <rFont val="Tahoma"/>
            <family val="2"/>
          </rPr>
          <t>Da indicarsi obbligatoriamente.
Previste per legge o da altre fonti normative. 
Vedi allegato 1 -  B1.1.3. Pagina 15  del P.N.A.</t>
        </r>
      </text>
    </comment>
    <comment ref="K145" authorId="0">
      <text>
        <r>
          <rPr>
            <b/>
            <sz val="8"/>
            <color rgb="FF000000"/>
            <rFont val="Tahoma"/>
            <family val="2"/>
          </rPr>
          <t>Sono rese obbligatorie da inserimento nel P.T.P.C.
Si veda anche Allegato 4 P.N.A.</t>
        </r>
      </text>
    </comment>
    <comment ref="J158"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159" authorId="0">
      <text>
        <r>
          <rPr>
            <b/>
            <sz val="8"/>
            <color rgb="FF000000"/>
            <rFont val="Tahoma"/>
            <family val="2"/>
          </rPr>
          <t>Da indicarsi obbligatoriamente.
Previste per legge o da altre fonti normative: Tavole da 1 a 14 PNA</t>
        </r>
      </text>
    </comment>
    <comment ref="I159" authorId="0">
      <text>
        <r>
          <rPr>
            <b/>
            <sz val="8"/>
            <color rgb="FF000000"/>
            <rFont val="Tahoma"/>
            <family val="2"/>
          </rPr>
          <t>Sono rese obbligatorie da inserimento nel P.T.P.C.
Si veda anche Allegato 4 P.N.A.</t>
        </r>
      </text>
    </comment>
    <comment ref="J159" authorId="0">
      <text>
        <r>
          <rPr>
            <b/>
            <sz val="8"/>
            <color rgb="FF000000"/>
            <rFont val="Tahoma"/>
            <family val="2"/>
          </rPr>
          <t>Da indicarsi obbligatoriamente.
Previste per legge o da altre fonti normative. 
Vedi allegato 1 -  B1.1.3. Pagina 15  del P.N.A.</t>
        </r>
      </text>
    </comment>
    <comment ref="K159" authorId="0">
      <text>
        <r>
          <rPr>
            <b/>
            <sz val="8"/>
            <color rgb="FF000000"/>
            <rFont val="Tahoma"/>
            <family val="2"/>
          </rPr>
          <t>Sono rese obbligatorie da inserimento nel P.T.P.C.
Si veda anche Allegato 4 P.N.A.</t>
        </r>
      </text>
    </comment>
    <comment ref="J172" authorId="0">
      <text>
        <r>
          <rPr>
            <b/>
            <sz val="8"/>
            <color rgb="FF000000"/>
            <rFont val="Tahoma"/>
            <family val="2"/>
          </rPr>
          <t>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text>
    </comment>
    <comment ref="H173" authorId="0">
      <text>
        <r>
          <rPr>
            <b/>
            <sz val="8"/>
            <color rgb="FF000000"/>
            <rFont val="Tahoma"/>
            <family val="2"/>
          </rPr>
          <t>Da indicarsi obbligatoriamente.
Previste per legge o da altre fonti normative: Tavole da 1 a 14 PNA</t>
        </r>
      </text>
    </comment>
    <comment ref="I173" authorId="0">
      <text>
        <r>
          <rPr>
            <b/>
            <sz val="8"/>
            <color rgb="FF000000"/>
            <rFont val="Tahoma"/>
            <family val="2"/>
          </rPr>
          <t>Sono rese obbligatorie da inserimento nel P.T.P.C.
Si veda anche Allegato 4 P.N.A.</t>
        </r>
      </text>
    </comment>
    <comment ref="J173" authorId="0">
      <text>
        <r>
          <rPr>
            <b/>
            <sz val="8"/>
            <color rgb="FF000000"/>
            <rFont val="Tahoma"/>
            <family val="2"/>
          </rPr>
          <t>Da indicarsi obbligatoriamente.
Previste per legge o da altre fonti normative. 
Vedi allegato 1 -  B1.1.3. Pagina 15  del P.N.A.</t>
        </r>
      </text>
    </comment>
    <comment ref="K173" authorId="0">
      <text>
        <r>
          <rPr>
            <b/>
            <sz val="8"/>
            <color rgb="FF000000"/>
            <rFont val="Tahoma"/>
            <family val="2"/>
          </rPr>
          <t>Sono rese obbligatorie da inserimento nel P.T.P.C.
Si veda anche Allegato 4 P.N.A.</t>
        </r>
      </text>
    </comment>
  </commentList>
</comments>
</file>

<file path=xl/comments3.xml><?xml version="1.0" encoding="utf-8"?>
<comments xmlns="http://schemas.openxmlformats.org/spreadsheetml/2006/main">
  <authors>
    <author/>
  </authors>
  <commentList>
    <comment ref="J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5" authorId="0">
      <text>
        <r>
          <rPr>
            <b/>
            <sz val="8"/>
            <color rgb="FF000000"/>
            <rFont val="Tahoma"/>
            <family val="2"/>
            <charset val="1"/>
          </rPr>
          <t>Da indicarsi obbligatoriamente.
Previste per legge o da altre fonti normative. 
Vedi allegato 1 -  B1.1.3. Pagina 15  del P.N.A.</t>
        </r>
      </text>
    </comment>
    <comment ref="K5" authorId="0">
      <text>
        <r>
          <rPr>
            <b/>
            <sz val="8"/>
            <color rgb="FF000000"/>
            <rFont val="Tahoma"/>
            <family val="2"/>
            <charset val="1"/>
          </rPr>
          <t>Sono rese obbligatorie da inserimento nel P.T.P.C.
Si veda anche Allegato 4 P.N.A.</t>
        </r>
      </text>
    </comment>
    <comment ref="J1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9" authorId="0">
      <text>
        <r>
          <rPr>
            <b/>
            <sz val="8"/>
            <color rgb="FF000000"/>
            <rFont val="Tahoma"/>
            <family val="2"/>
            <charset val="1"/>
          </rPr>
          <t>Da indicarsi obbligatoriamente.
Previste per legge o da altre fonti normative. 
Vedi allegato 1 -  B1.1.3. Pagina 15  del P.N.A.</t>
        </r>
      </text>
    </comment>
    <comment ref="K19" authorId="0">
      <text>
        <r>
          <rPr>
            <b/>
            <sz val="8"/>
            <color rgb="FF000000"/>
            <rFont val="Tahoma"/>
            <family val="2"/>
            <charset val="1"/>
          </rPr>
          <t>Sono rese obbligatorie da inserimento nel P.T.P.C.
Si veda anche Allegato 4 P.N.A.</t>
        </r>
      </text>
    </comment>
    <comment ref="J32"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33"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33"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33" authorId="0">
      <text>
        <r>
          <rPr>
            <b/>
            <sz val="8"/>
            <color rgb="FF000000"/>
            <rFont val="Tahoma"/>
            <family val="2"/>
            <charset val="1"/>
          </rPr>
          <t>Da indicarsi obbligatoriamente.
Previste per legge o da altre fonti normative. 
Vedi allegato 1 -  B1.1.3. Pagina 15  del P.N.A.</t>
        </r>
      </text>
    </comment>
    <comment ref="K33" authorId="0">
      <text>
        <r>
          <rPr>
            <b/>
            <sz val="8"/>
            <color rgb="FF000000"/>
            <rFont val="Tahoma"/>
            <family val="2"/>
            <charset val="1"/>
          </rPr>
          <t>Sono rese obbligatorie da inserimento nel P.T.P.C.
Si veda anche Allegato 4 P.N.A.</t>
        </r>
      </text>
    </comment>
    <comment ref="J47"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48"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48"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48" authorId="0">
      <text>
        <r>
          <rPr>
            <b/>
            <sz val="8"/>
            <color rgb="FF000000"/>
            <rFont val="Tahoma"/>
            <family val="2"/>
            <charset val="1"/>
          </rPr>
          <t>Da indicarsi obbligatoriamente.
Previste per legge o da altre fonti normative. 
Vedi allegato 1 -  B1.1.3. Pagina 15  del P.N.A.</t>
        </r>
      </text>
    </comment>
    <comment ref="K48" authorId="0">
      <text>
        <r>
          <rPr>
            <b/>
            <sz val="8"/>
            <color rgb="FF000000"/>
            <rFont val="Tahoma"/>
            <family val="2"/>
            <charset val="1"/>
          </rPr>
          <t>Sono rese obbligatorie da inserimento nel P.T.P.C.
Si veda anche Allegato 4 P.N.A.</t>
        </r>
      </text>
    </comment>
    <comment ref="J61"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62"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62"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62" authorId="0">
      <text>
        <r>
          <rPr>
            <b/>
            <sz val="8"/>
            <color rgb="FF000000"/>
            <rFont val="Tahoma"/>
            <family val="2"/>
            <charset val="1"/>
          </rPr>
          <t>Da indicarsi obbligatoriamente.
Previste per legge o da altre fonti normative. 
Vedi allegato 1 -  B1.1.3. Pagina 15  del P.N.A.</t>
        </r>
      </text>
    </comment>
    <comment ref="K62" authorId="0">
      <text>
        <r>
          <rPr>
            <b/>
            <sz val="8"/>
            <color rgb="FF000000"/>
            <rFont val="Tahoma"/>
            <family val="2"/>
            <charset val="1"/>
          </rPr>
          <t>Sono rese obbligatorie da inserimento nel P.T.P.C.
Si veda anche Allegato 4 P.N.A.</t>
        </r>
      </text>
    </comment>
    <comment ref="J75"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76"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76"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76" authorId="0">
      <text>
        <r>
          <rPr>
            <b/>
            <sz val="8"/>
            <color rgb="FF000000"/>
            <rFont val="Tahoma"/>
            <family val="2"/>
            <charset val="1"/>
          </rPr>
          <t>Da indicarsi obbligatoriamente.
Previste per legge o da altre fonti normative. 
Vedi allegato 1 -  B1.1.3. Pagina 15  del P.N.A.</t>
        </r>
      </text>
    </comment>
    <comment ref="K76" authorId="0">
      <text>
        <r>
          <rPr>
            <b/>
            <sz val="8"/>
            <color rgb="FF000000"/>
            <rFont val="Tahoma"/>
            <family val="2"/>
            <charset val="1"/>
          </rPr>
          <t>Sono rese obbligatorie da inserimento nel P.T.P.C.
Si veda anche Allegato 4 P.N.A.</t>
        </r>
      </text>
    </comment>
  </commentList>
</comments>
</file>

<file path=xl/comments4.xml><?xml version="1.0" encoding="utf-8"?>
<comments xmlns="http://schemas.openxmlformats.org/spreadsheetml/2006/main">
  <authors>
    <author/>
  </authors>
  <commentList>
    <comment ref="J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5" authorId="0">
      <text>
        <r>
          <rPr>
            <b/>
            <sz val="8"/>
            <color rgb="FF000000"/>
            <rFont val="Tahoma"/>
            <family val="2"/>
            <charset val="1"/>
          </rPr>
          <t>Da indicarsi obbligatoriamente.
Previste per legge o da altre fonti normative. 
Vedi allegato 1 -  B1.1.3. Pagina 15  del P.N.A.</t>
        </r>
      </text>
    </comment>
    <comment ref="K5" authorId="0">
      <text>
        <r>
          <rPr>
            <b/>
            <sz val="8"/>
            <color rgb="FF000000"/>
            <rFont val="Tahoma"/>
            <family val="2"/>
            <charset val="1"/>
          </rPr>
          <t>Sono rese obbligatorie da inserimento nel P.T.P.C.
Si veda anche Allegato 4 P.N.A.</t>
        </r>
      </text>
    </comment>
    <comment ref="J1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9" authorId="0">
      <text>
        <r>
          <rPr>
            <b/>
            <sz val="8"/>
            <color rgb="FF000000"/>
            <rFont val="Tahoma"/>
            <family val="2"/>
            <charset val="1"/>
          </rPr>
          <t>Da indicarsi obbligatoriamente.
Previste per legge o da altre fonti normative. 
Vedi allegato 1 -  B1.1.3. Pagina 15  del P.N.A.</t>
        </r>
      </text>
    </comment>
    <comment ref="K19" authorId="0">
      <text>
        <r>
          <rPr>
            <b/>
            <sz val="8"/>
            <color rgb="FF000000"/>
            <rFont val="Tahoma"/>
            <family val="2"/>
            <charset val="1"/>
          </rPr>
          <t>Sono rese obbligatorie da inserimento nel P.T.P.C.
Si veda anche Allegato 4 P.N.A.</t>
        </r>
      </text>
    </comment>
    <comment ref="J32"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33"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33"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33" authorId="0">
      <text>
        <r>
          <rPr>
            <b/>
            <sz val="8"/>
            <color rgb="FF000000"/>
            <rFont val="Tahoma"/>
            <family val="2"/>
            <charset val="1"/>
          </rPr>
          <t>Da indicarsi obbligatoriamente.
Previste per legge o da altre fonti normative. 
Vedi allegato 1 -  B1.1.3. Pagina 15  del P.N.A.</t>
        </r>
      </text>
    </comment>
    <comment ref="K33" authorId="0">
      <text>
        <r>
          <rPr>
            <b/>
            <sz val="8"/>
            <color rgb="FF000000"/>
            <rFont val="Tahoma"/>
            <family val="2"/>
            <charset val="1"/>
          </rPr>
          <t>Sono rese obbligatorie da inserimento nel P.T.P.C.
Si veda anche Allegato 4 P.N.A.</t>
        </r>
      </text>
    </comment>
    <comment ref="J46"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47"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47"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47" authorId="0">
      <text>
        <r>
          <rPr>
            <b/>
            <sz val="8"/>
            <color rgb="FF000000"/>
            <rFont val="Tahoma"/>
            <family val="2"/>
            <charset val="1"/>
          </rPr>
          <t>Da indicarsi obbligatoriamente.
Previste per legge o da altre fonti normative. 
Vedi allegato 1 -  B1.1.3. Pagina 15  del P.N.A.</t>
        </r>
      </text>
    </comment>
    <comment ref="K47" authorId="0">
      <text>
        <r>
          <rPr>
            <b/>
            <sz val="8"/>
            <color rgb="FF000000"/>
            <rFont val="Tahoma"/>
            <family val="2"/>
            <charset val="1"/>
          </rPr>
          <t>Sono rese obbligatorie da inserimento nel P.T.P.C.
Si veda anche Allegato 4 P.N.A.</t>
        </r>
      </text>
    </comment>
    <comment ref="J60"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61"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61"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61" authorId="0">
      <text>
        <r>
          <rPr>
            <b/>
            <sz val="8"/>
            <color rgb="FF000000"/>
            <rFont val="Tahoma"/>
            <family val="2"/>
            <charset val="1"/>
          </rPr>
          <t>Da indicarsi obbligatoriamente.
Previste per legge o da altre fonti normative. 
Vedi allegato 1 -  B1.1.3. Pagina 15  del P.N.A.</t>
        </r>
      </text>
    </comment>
    <comment ref="K61" authorId="0">
      <text>
        <r>
          <rPr>
            <b/>
            <sz val="8"/>
            <color rgb="FF000000"/>
            <rFont val="Tahoma"/>
            <family val="2"/>
            <charset val="1"/>
          </rPr>
          <t>Sono rese obbligatorie da inserimento nel P.T.P.C.
Si veda anche Allegato 4 P.N.A.</t>
        </r>
      </text>
    </comment>
    <comment ref="J7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7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7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75" authorId="0">
      <text>
        <r>
          <rPr>
            <b/>
            <sz val="8"/>
            <color rgb="FF000000"/>
            <rFont val="Tahoma"/>
            <family val="2"/>
            <charset val="1"/>
          </rPr>
          <t>Da indicarsi obbligatoriamente.
Previste per legge o da altre fonti normative. 
Vedi allegato 1 -  B1.1.3. Pagina 15  del P.N.A.</t>
        </r>
      </text>
    </comment>
    <comment ref="K75" authorId="0">
      <text>
        <r>
          <rPr>
            <b/>
            <sz val="8"/>
            <color rgb="FF000000"/>
            <rFont val="Tahoma"/>
            <family val="2"/>
            <charset val="1"/>
          </rPr>
          <t>Sono rese obbligatorie da inserimento nel P.T.P.C.
Si veda anche Allegato 4 P.N.A.</t>
        </r>
      </text>
    </comment>
    <comment ref="J8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8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8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89" authorId="0">
      <text>
        <r>
          <rPr>
            <b/>
            <sz val="8"/>
            <color rgb="FF000000"/>
            <rFont val="Tahoma"/>
            <family val="2"/>
            <charset val="1"/>
          </rPr>
          <t>Da indicarsi obbligatoriamente.
Previste per legge o da altre fonti normative. 
Vedi allegato 1 -  B1.1.3. Pagina 15  del P.N.A.</t>
        </r>
      </text>
    </comment>
    <comment ref="K89" authorId="0">
      <text>
        <r>
          <rPr>
            <b/>
            <sz val="8"/>
            <color rgb="FF000000"/>
            <rFont val="Tahoma"/>
            <family val="2"/>
            <charset val="1"/>
          </rPr>
          <t>Sono rese obbligatorie da inserimento nel P.T.P.C.
Si veda anche Allegato 4 P.N.A.</t>
        </r>
      </text>
    </comment>
    <comment ref="J102"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03"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03"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03" authorId="0">
      <text>
        <r>
          <rPr>
            <b/>
            <sz val="8"/>
            <color rgb="FF000000"/>
            <rFont val="Tahoma"/>
            <family val="2"/>
            <charset val="1"/>
          </rPr>
          <t>Da indicarsi obbligatoriamente.
Previste per legge o da altre fonti normative. 
Vedi allegato 1 -  B1.1.3. Pagina 15  del P.N.A.</t>
        </r>
      </text>
    </comment>
    <comment ref="K103" authorId="0">
      <text>
        <r>
          <rPr>
            <b/>
            <sz val="8"/>
            <color rgb="FF000000"/>
            <rFont val="Tahoma"/>
            <family val="2"/>
            <charset val="1"/>
          </rPr>
          <t>Sono rese obbligatorie da inserimento nel P.T.P.C.
Si veda anche Allegato 4 P.N.A.</t>
        </r>
      </text>
    </comment>
    <comment ref="J116"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17"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17"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17" authorId="0">
      <text>
        <r>
          <rPr>
            <b/>
            <sz val="8"/>
            <color rgb="FF000000"/>
            <rFont val="Tahoma"/>
            <family val="2"/>
            <charset val="1"/>
          </rPr>
          <t>Da indicarsi obbligatoriamente.
Previste per legge o da altre fonti normative. 
Vedi allegato 1 -  B1.1.3. Pagina 15  del P.N.A.</t>
        </r>
      </text>
    </comment>
    <comment ref="K117" authorId="0">
      <text>
        <r>
          <rPr>
            <b/>
            <sz val="8"/>
            <color rgb="FF000000"/>
            <rFont val="Tahoma"/>
            <family val="2"/>
            <charset val="1"/>
          </rPr>
          <t>Sono rese obbligatorie da inserimento nel P.T.P.C.
Si veda anche Allegato 4 P.N.A.</t>
        </r>
      </text>
    </comment>
    <comment ref="J130"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31"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31"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31" authorId="0">
      <text>
        <r>
          <rPr>
            <b/>
            <sz val="8"/>
            <color rgb="FF000000"/>
            <rFont val="Tahoma"/>
            <family val="2"/>
            <charset val="1"/>
          </rPr>
          <t>Da indicarsi obbligatoriamente.
Previste per legge o da altre fonti normative. 
Vedi allegato 1 -  B1.1.3. Pagina 15  del P.N.A.</t>
        </r>
      </text>
    </comment>
    <comment ref="K131" authorId="0">
      <text>
        <r>
          <rPr>
            <b/>
            <sz val="8"/>
            <color rgb="FF000000"/>
            <rFont val="Tahoma"/>
            <family val="2"/>
            <charset val="1"/>
          </rPr>
          <t>Sono rese obbligatorie da inserimento nel P.T.P.C.
Si veda anche Allegato 4 P.N.A.</t>
        </r>
      </text>
    </comment>
    <comment ref="J14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4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4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45" authorId="0">
      <text>
        <r>
          <rPr>
            <b/>
            <sz val="8"/>
            <color rgb="FF000000"/>
            <rFont val="Tahoma"/>
            <family val="2"/>
            <charset val="1"/>
          </rPr>
          <t>Da indicarsi obbligatoriamente.
Previste per legge o da altre fonti normative. 
Vedi allegato 1 -  B1.1.3. Pagina 15  del P.N.A.</t>
        </r>
      </text>
    </comment>
    <comment ref="K145" authorId="0">
      <text>
        <r>
          <rPr>
            <b/>
            <sz val="8"/>
            <color rgb="FF000000"/>
            <rFont val="Tahoma"/>
            <family val="2"/>
            <charset val="1"/>
          </rPr>
          <t>Sono rese obbligatorie da inserimento nel P.T.P.C.
Si veda anche Allegato 4 P.N.A.</t>
        </r>
      </text>
    </comment>
    <comment ref="J15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5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5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59" authorId="0">
      <text>
        <r>
          <rPr>
            <b/>
            <sz val="8"/>
            <color rgb="FF000000"/>
            <rFont val="Tahoma"/>
            <family val="2"/>
            <charset val="1"/>
          </rPr>
          <t>Da indicarsi obbligatoriamente.
Previste per legge o da altre fonti normative. 
Vedi allegato 1 -  B1.1.3. Pagina 15  del P.N.A.</t>
        </r>
      </text>
    </comment>
    <comment ref="K159" authorId="0">
      <text>
        <r>
          <rPr>
            <b/>
            <sz val="8"/>
            <color rgb="FF000000"/>
            <rFont val="Tahoma"/>
            <family val="2"/>
            <charset val="1"/>
          </rPr>
          <t>Sono rese obbligatorie da inserimento nel P.T.P.C.
Si veda anche Allegato 4 P.N.A.</t>
        </r>
      </text>
    </comment>
  </commentList>
</comments>
</file>

<file path=xl/comments5.xml><?xml version="1.0" encoding="utf-8"?>
<comments xmlns="http://schemas.openxmlformats.org/spreadsheetml/2006/main">
  <authors>
    <author/>
  </authors>
  <commentList>
    <comment ref="J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5" authorId="0">
      <text>
        <r>
          <rPr>
            <b/>
            <sz val="8"/>
            <color rgb="FF000000"/>
            <rFont val="Tahoma"/>
            <family val="2"/>
            <charset val="1"/>
          </rPr>
          <t>Da indicarsi obbligatoriamente.
Previste per legge o da altre fonti normative. 
Vedi allegato 1 -  B1.1.3. Pagina 15  del P.N.A.</t>
        </r>
      </text>
    </comment>
    <comment ref="K5" authorId="0">
      <text>
        <r>
          <rPr>
            <b/>
            <sz val="8"/>
            <color rgb="FF000000"/>
            <rFont val="Tahoma"/>
            <family val="2"/>
            <charset val="1"/>
          </rPr>
          <t>Sono rese obbligatorie da inserimento nel P.T.P.C.
Si veda anche Allegato 4 P.N.A.</t>
        </r>
      </text>
    </comment>
    <comment ref="J1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9" authorId="0">
      <text>
        <r>
          <rPr>
            <b/>
            <sz val="8"/>
            <color rgb="FF000000"/>
            <rFont val="Tahoma"/>
            <family val="2"/>
            <charset val="1"/>
          </rPr>
          <t>Da indicarsi obbligatoriamente.
Previste per legge o da altre fonti normative. 
Vedi allegato 1 -  B1.1.3. Pagina 15  del P.N.A.</t>
        </r>
      </text>
    </comment>
    <comment ref="K19" authorId="0">
      <text>
        <r>
          <rPr>
            <b/>
            <sz val="8"/>
            <color rgb="FF000000"/>
            <rFont val="Tahoma"/>
            <family val="2"/>
            <charset val="1"/>
          </rPr>
          <t>Sono rese obbligatorie da inserimento nel P.T.P.C.
Si veda anche Allegato 4 P.N.A.</t>
        </r>
      </text>
    </comment>
  </commentList>
</comments>
</file>

<file path=xl/comments6.xml><?xml version="1.0" encoding="utf-8"?>
<comments xmlns="http://schemas.openxmlformats.org/spreadsheetml/2006/main">
  <authors>
    <author/>
  </authors>
  <commentList>
    <comment ref="J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5" authorId="0">
      <text>
        <r>
          <rPr>
            <b/>
            <sz val="8"/>
            <color rgb="FF000000"/>
            <rFont val="Tahoma"/>
            <family val="2"/>
            <charset val="1"/>
          </rPr>
          <t>Da indicarsi obbligatoriamente.
Previste per legge o da altre fonti normative. 
Vedi allegato 1 -  B1.1.3. Pagina 15  del P.N.A.</t>
        </r>
      </text>
    </comment>
    <comment ref="K5" authorId="0">
      <text>
        <r>
          <rPr>
            <b/>
            <sz val="8"/>
            <color rgb="FF000000"/>
            <rFont val="Tahoma"/>
            <family val="2"/>
            <charset val="1"/>
          </rPr>
          <t>Sono rese obbligatorie da inserimento nel P.T.P.C.
Si veda anche Allegato 4 P.N.A.</t>
        </r>
      </text>
    </comment>
    <comment ref="J1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9" authorId="0">
      <text>
        <r>
          <rPr>
            <b/>
            <sz val="8"/>
            <color rgb="FF000000"/>
            <rFont val="Tahoma"/>
            <family val="2"/>
            <charset val="1"/>
          </rPr>
          <t>Da indicarsi obbligatoriamente.
Previste per legge o da altre fonti normative. 
Vedi allegato 1 -  B1.1.3. Pagina 15  del P.N.A.</t>
        </r>
      </text>
    </comment>
    <comment ref="K19" authorId="0">
      <text>
        <r>
          <rPr>
            <b/>
            <sz val="8"/>
            <color rgb="FF000000"/>
            <rFont val="Tahoma"/>
            <family val="2"/>
            <charset val="1"/>
          </rPr>
          <t>Sono rese obbligatorie da inserimento nel P.T.P.C.
Si veda anche Allegato 4 P.N.A.</t>
        </r>
      </text>
    </comment>
    <comment ref="J32"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33"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33"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33" authorId="0">
      <text>
        <r>
          <rPr>
            <b/>
            <sz val="8"/>
            <color rgb="FF000000"/>
            <rFont val="Tahoma"/>
            <family val="2"/>
            <charset val="1"/>
          </rPr>
          <t>Da indicarsi obbligatoriamente.
Previste per legge o da altre fonti normative. 
Vedi allegato 1 -  B1.1.3. Pagina 15  del P.N.A.</t>
        </r>
      </text>
    </comment>
    <comment ref="K33" authorId="0">
      <text>
        <r>
          <rPr>
            <b/>
            <sz val="8"/>
            <color rgb="FF000000"/>
            <rFont val="Tahoma"/>
            <family val="2"/>
            <charset val="1"/>
          </rPr>
          <t>Sono rese obbligatorie da inserimento nel P.T.P.C.
Si veda anche Allegato 4 P.N.A.</t>
        </r>
      </text>
    </comment>
    <comment ref="J46"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47"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47"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47" authorId="0">
      <text>
        <r>
          <rPr>
            <b/>
            <sz val="8"/>
            <color rgb="FF000000"/>
            <rFont val="Tahoma"/>
            <family val="2"/>
            <charset val="1"/>
          </rPr>
          <t>Da indicarsi obbligatoriamente.
Previste per legge o da altre fonti normative. 
Vedi allegato 1 -  B1.1.3. Pagina 15  del P.N.A.</t>
        </r>
      </text>
    </comment>
    <comment ref="K47" authorId="0">
      <text>
        <r>
          <rPr>
            <b/>
            <sz val="8"/>
            <color rgb="FF000000"/>
            <rFont val="Tahoma"/>
            <family val="2"/>
            <charset val="1"/>
          </rPr>
          <t>Sono rese obbligatorie da inserimento nel P.T.P.C.
Si veda anche Allegato 4 P.N.A.</t>
        </r>
      </text>
    </comment>
    <comment ref="J60"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61"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61"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61" authorId="0">
      <text>
        <r>
          <rPr>
            <b/>
            <sz val="8"/>
            <color rgb="FF000000"/>
            <rFont val="Tahoma"/>
            <family val="2"/>
            <charset val="1"/>
          </rPr>
          <t>Da indicarsi obbligatoriamente.
Previste per legge o da altre fonti normative. 
Vedi allegato 1 -  B1.1.3. Pagina 15  del P.N.A.</t>
        </r>
      </text>
    </comment>
    <comment ref="K61" authorId="0">
      <text>
        <r>
          <rPr>
            <b/>
            <sz val="8"/>
            <color rgb="FF000000"/>
            <rFont val="Tahoma"/>
            <family val="2"/>
            <charset val="1"/>
          </rPr>
          <t>Sono rese obbligatorie da inserimento nel P.T.P.C.
Si veda anche Allegato 4 P.N.A.</t>
        </r>
      </text>
    </comment>
    <comment ref="J7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7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7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75" authorId="0">
      <text>
        <r>
          <rPr>
            <b/>
            <sz val="8"/>
            <color rgb="FF000000"/>
            <rFont val="Tahoma"/>
            <family val="2"/>
            <charset val="1"/>
          </rPr>
          <t>Da indicarsi obbligatoriamente.
Previste per legge o da altre fonti normative. 
Vedi allegato 1 -  B1.1.3. Pagina 15  del P.N.A.</t>
        </r>
      </text>
    </comment>
    <comment ref="K75" authorId="0">
      <text>
        <r>
          <rPr>
            <b/>
            <sz val="8"/>
            <color rgb="FF000000"/>
            <rFont val="Tahoma"/>
            <family val="2"/>
            <charset val="1"/>
          </rPr>
          <t>Sono rese obbligatorie da inserimento nel P.T.P.C.
Si veda anche Allegato 4 P.N.A.</t>
        </r>
      </text>
    </comment>
    <comment ref="J8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8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8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89" authorId="0">
      <text>
        <r>
          <rPr>
            <b/>
            <sz val="8"/>
            <color rgb="FF000000"/>
            <rFont val="Tahoma"/>
            <family val="2"/>
            <charset val="1"/>
          </rPr>
          <t>Da indicarsi obbligatoriamente.
Previste per legge o da altre fonti normative. 
Vedi allegato 1 -  B1.1.3. Pagina 15  del P.N.A.</t>
        </r>
      </text>
    </comment>
    <comment ref="K89" authorId="0">
      <text>
        <r>
          <rPr>
            <b/>
            <sz val="8"/>
            <color rgb="FF000000"/>
            <rFont val="Tahoma"/>
            <family val="2"/>
            <charset val="1"/>
          </rPr>
          <t>Sono rese obbligatorie da inserimento nel P.T.P.C.
Si veda anche Allegato 4 P.N.A.</t>
        </r>
      </text>
    </comment>
    <comment ref="J102"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03"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03"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03" authorId="0">
      <text>
        <r>
          <rPr>
            <b/>
            <sz val="8"/>
            <color rgb="FF000000"/>
            <rFont val="Tahoma"/>
            <family val="2"/>
            <charset val="1"/>
          </rPr>
          <t>Da indicarsi obbligatoriamente.
Previste per legge o da altre fonti normative. 
Vedi allegato 1 -  B1.1.3. Pagina 15  del P.N.A.</t>
        </r>
      </text>
    </comment>
    <comment ref="K103" authorId="0">
      <text>
        <r>
          <rPr>
            <b/>
            <sz val="8"/>
            <color rgb="FF000000"/>
            <rFont val="Tahoma"/>
            <family val="2"/>
            <charset val="1"/>
          </rPr>
          <t>Sono rese obbligatorie da inserimento nel P.T.P.C.
Si veda anche Allegato 4 P.N.A.</t>
        </r>
      </text>
    </comment>
  </commentList>
</comments>
</file>

<file path=xl/comments7.xml><?xml version="1.0" encoding="utf-8"?>
<comments xmlns="http://schemas.openxmlformats.org/spreadsheetml/2006/main">
  <authors>
    <author/>
  </authors>
  <commentList>
    <comment ref="J4"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5"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5"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5" authorId="0">
      <text>
        <r>
          <rPr>
            <b/>
            <sz val="8"/>
            <color rgb="FF000000"/>
            <rFont val="Tahoma"/>
            <family val="2"/>
            <charset val="1"/>
          </rPr>
          <t>Da indicarsi obbligatoriamente.
Previste per legge o da altre fonti normative. 
Vedi allegato 1 -  B1.1.3. Pagina 15  del P.N.A.</t>
        </r>
      </text>
    </comment>
    <comment ref="K5" authorId="0">
      <text>
        <r>
          <rPr>
            <b/>
            <sz val="8"/>
            <color rgb="FF000000"/>
            <rFont val="Tahoma"/>
            <family val="2"/>
            <charset val="1"/>
          </rPr>
          <t>Sono rese obbligatorie da inserimento nel P.T.P.C.
Si veda anche Allegato 4 P.N.A.</t>
        </r>
      </text>
    </comment>
    <comment ref="J18" authorId="0">
      <text>
        <r>
          <rPr>
            <b/>
            <sz val="8"/>
            <color rgb="FF000000"/>
            <rFont val="Tahoma"/>
            <family val="2"/>
            <charset val="1"/>
          </rPr>
          <t xml:space="preserve">Vedi allegato 1 -  B1.1.3. Pagina 15  del P.N.A.
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
</t>
        </r>
        <r>
          <rPr>
            <sz val="8"/>
            <color rgb="FF000000"/>
            <rFont val="Tahoma"/>
            <family val="2"/>
            <charset val="1"/>
          </rPr>
          <t xml:space="preserve">
</t>
        </r>
      </text>
    </comment>
    <comment ref="H19" authorId="0">
      <text>
        <r>
          <rPr>
            <b/>
            <sz val="8"/>
            <color rgb="FF000000"/>
            <rFont val="Tahoma"/>
            <family val="2"/>
            <charset val="1"/>
          </rPr>
          <t xml:space="preserve">Da indicarsi obbligatoriamente.
Previste per legge o da altre fonti normative: Tavole da 1 a 14 PNA
</t>
        </r>
        <r>
          <rPr>
            <sz val="8"/>
            <color rgb="FF000000"/>
            <rFont val="Tahoma"/>
            <family val="2"/>
            <charset val="1"/>
          </rPr>
          <t xml:space="preserve">
</t>
        </r>
      </text>
    </comment>
    <comment ref="I19" authorId="0">
      <text>
        <r>
          <rPr>
            <b/>
            <sz val="8"/>
            <color rgb="FF000000"/>
            <rFont val="Tahoma"/>
            <family val="2"/>
            <charset val="1"/>
          </rPr>
          <t xml:space="preserve">Sono rese obbligatorie da inserimento nel P.T.P.C.
Si veda anche Allegato 4 P.N.A.
</t>
        </r>
        <r>
          <rPr>
            <sz val="8"/>
            <color rgb="FF000000"/>
            <rFont val="Tahoma"/>
            <family val="2"/>
            <charset val="1"/>
          </rPr>
          <t xml:space="preserve">
</t>
        </r>
      </text>
    </comment>
    <comment ref="J19" authorId="0">
      <text>
        <r>
          <rPr>
            <b/>
            <sz val="8"/>
            <color rgb="FF000000"/>
            <rFont val="Tahoma"/>
            <family val="2"/>
            <charset val="1"/>
          </rPr>
          <t>Da indicarsi obbligatoriamente.
Previste per legge o da altre fonti normative. 
Vedi allegato 1 -  B1.1.3. Pagina 15  del P.N.A.</t>
        </r>
      </text>
    </comment>
    <comment ref="K19" authorId="0">
      <text>
        <r>
          <rPr>
            <b/>
            <sz val="8"/>
            <color rgb="FF000000"/>
            <rFont val="Tahoma"/>
            <family val="2"/>
            <charset val="1"/>
          </rPr>
          <t>Sono rese obbligatorie da inserimento nel P.T.P.C.
Si veda anche Allegato 4 P.N.A.</t>
        </r>
      </text>
    </comment>
  </commentList>
</comments>
</file>

<file path=xl/sharedStrings.xml><?xml version="1.0" encoding="utf-8"?>
<sst xmlns="http://schemas.openxmlformats.org/spreadsheetml/2006/main" count="5759" uniqueCount="788">
  <si>
    <t>PRINCIPALI CONTENUTI DEL PIANO TRIENNALE ANTICORRUZIONE</t>
  </si>
  <si>
    <t>Premessa: riferimenti normativi e finalità complessive</t>
  </si>
  <si>
    <t>Processo di adozione del P.T.P.C.:  Data e documento di approvazione del Piano da parte degli organi di indirizzo politico-amministrativo - Individuazione degli attori interni all’amministrazione che hanno partecipato alla predisposizione del Piano nonché dei canali e degli  strumenti di partecipazione - Individuazione degli attori esterni all’amministrazione che hanno partecipato alla predisposizione del Piano nonché dei canali e degli strumenti di partecipazione - Indicazione di strumenti e iniziative di comunicazione dei  contenuti del Piano</t>
  </si>
  <si>
    <t>Soggetti coinvolti con indicati compiti e responsabilità (Organo di indirizzo politico, Responsabile Prevenzione Anticorruzione, Responsabile Trasparenza, referenti e relativi compiti e coordinamento tra i diversi soggetti)</t>
  </si>
  <si>
    <t>Aree di rischio con indicazione della Metodologia utilizzata: - indicazione delle attività nell'ambito delle quali è più elevato (comma 5 lett. a) il rischio di corruzione, “aree di rischio”; le aree di rischio obbligatorie per tutte le amministrazioni sono indicate nell’Allegato 2, che ne riporta un elenco minimale, cui si aggiungono le ulteriori aree individuate da ciascuna amministrazione in base alle specificità - indicazione della metodologia utilizzata per effettuare la valutazione del rischio; la metodologia suggerita è riportata nell’Allegato 1, par. B.1.2 .  - schede di programmazione delle misure di prevenzione utili a ridurre la probabilità che il rischio si verifichi, in riferimento a ciascuna area di rischio, con indicazione degli obiettivi, della tempistica, dei responsabili, degli indicatori e delle modalità di verifica dell’attuazione, in relazione alle misure di carattere generale introdotte o rafforzate dalla legge n. 190 del 2012 e dai decreti attuativi, nonché alle misure ulteriori introdotte con il P.N.A.</t>
  </si>
  <si>
    <t>Misure obbligatorie ed ulteriori: schede per aree di rischio e processi con indicazione dei rischi, obiettivi, misure, responsabilità, tempi, risorse ed indicatori</t>
  </si>
  <si>
    <t>Tempi e modalità di controllo dell'efficacia del P.T.P.C.</t>
  </si>
  <si>
    <t>Coordinamento con il Ciclo delle Performance: gli adempimenti, i compiti e le responsabilità inseriti nel P.T.P.C. devono essere inseriti nell’ambito del c.d. ciclo delle performance.</t>
  </si>
  <si>
    <t>Il Piano P.T.T.I. ;   il P.T.T.I. (sia nella forma “autonoma” sia nella forma di sezione del P.T.P.C.) deve essere delineato coordinando gli adempimenti relativi agli obblighi di trasparenza previsti nel d.lgs. n. 33 del 2013 con le aree di rischio, in modo da capitalizzare gli adempimenti posti in essere dall’amministrazione;</t>
  </si>
  <si>
    <t>Formazione in tema di anticorruzione: - Indicazione del collegamento tra formazione in tema di anticorruzione e programma annuale della formazione
- Individuazione dei soggetti cui viene erogata la formazione in tema di anticorruzione - Individuazione dei soggetti che erogano la formazione in tema di
anticorruzione - Indicazione dei contenuti della formazione in tema di anticorruzione - Indicazione di canali e strumenti di erogazione della formazione in
tema di anticorruzione - Quantificazione di ore/giornate dedicate alla formazione in tema di anticorruzione</t>
  </si>
  <si>
    <t>Codice di Comportamento e diffusione di buone pratiche: - Adozione delle integrazioni al codice di comportamento dei dipendenti pubblici - Indicazione dei meccanismi di denuncia delle violazioni del codice di comportamento - Indicazione dell’ufficio competente a emanare pareri sulla applicazione del codice di comportamento</t>
  </si>
  <si>
    <t>Altre iniziative:  - Indicazione dei criteri di rotazione del personale (par. 3.1.4 P.N.A.; par. B.5 Allegato 1; Tavola n. 5) - Indicazione delle disposizioni relative al ricorso all’arbitrato con modalità che ne assicurino la pubblicità e la rotazione - elaborazione della proposta di decreto per disciplinare gli incarichi e le attività non consentite ai pubblici dipendenti (par. 3.1.6 P.N.A.; par. B.7 Allegato 1; Tavola n. 7) - elaborazione di direttive per l’attribuzione degli ncarichi dirigenziali, con la definizione delle cause ostative al conferimento (par. 3.1.7 P.N.A.; par. B.8 Allegato 1; Tavola n. 8) e verifica dell’insussistenza di cause di incompatibilità (par. 3.1.8. P.N.A.; par. B.9 Allegato 1; Tavola 9) - definizione di modalità per verificare il rispetto del divieto di svolgere attività incompatibili a seguito della cessazione del rapporto (par. 3.1.9 P.N.A.; par. B.10 Allegato 1; Tavola 10) - elaborazione di direttive per effettuare controlli su precedenti penali ai fini dell’attribuzione degli incarichi e dell’assegnazione ad uffici (par. 3.1.10 P.N.A.; B.11 Allegato 1; Tavola 11) - adozione di misure per la tutela del whistleblower (par. 3.1.11 P.N.A.; B.12 Allegato 1; Tavola 12) - predisposizione di protocolli di legalità per gli affidamenti (par. 3.1.13 P.N.A.; B.14 Allegato 1; Tavola 14)- realizzazione del sistema di monitoraggio del rispetto dei termini, previsti dalla legge o dal regolamento, per la conclusione dei procedimenti (par. B.1.1.3 Allegato 1; Tavola 16) - realizzazione di un sistema di monitoraggio dei rapporti tra l’amministrazione e i soggetti che con essa stipulano contratti (par. B.1.1.3 Allegato 1; Tavola 17) e indicazione delle ulteriori iniziative nell’ambito dei contratti pubblici - indicazione delle iniziative previste nell’ambito dell’erogazione di sovvenzioni, contributi, sussidi, ausili finanziari nonché attribuzione di vantaggi economici di qualunque genere - indicazione delle iniziative previste nell’ambito di concorsi e selezione del personale - indicazione delle iniziative previste nell’ambito delle attività ispettiveorganizzazione del sistema di monitoraggio sull’attuazione del P.T.P.C., con individuazione dei referenti, dei tempi e delle modalità di informativa (B.1.1.9 Allegato 1);</t>
  </si>
  <si>
    <t>NB</t>
  </si>
  <si>
    <t>Nei fogli successivi NON alterare le celle di colore giallo perché contengono collegamenti e/o formule</t>
  </si>
  <si>
    <t>AREE DI RISCHIO (e relativi processi)</t>
  </si>
  <si>
    <t>Elenco Aree</t>
  </si>
  <si>
    <t>Elenco Obiettivi</t>
  </si>
  <si>
    <t>Queste aree di rischio devono essere singolarmente analizzate ed indicate nel P.T.P.C. da parte di tutte le amministrazioni e rappresentano un contenuto minimale, comunque da adattare alle specifiche realtà organizzative. Sin dalla fase di prima attuazione, è comunque raccomandato che ciascuna amministrazione includa nel P.T.P.C. ulteriori aree di rischio, che rispecchiano le specificità funzionali e di contesto.</t>
  </si>
  <si>
    <t>Ridurre opportunità che si manifestino i casi di corruzione</t>
  </si>
  <si>
    <t>Aumentare la capacità di scoprire i casi di corruzione</t>
  </si>
  <si>
    <t>Creare un contesto sfavorevole alla corruzione</t>
  </si>
  <si>
    <t>…</t>
  </si>
  <si>
    <t>A) Acquisizione e progressione del personale</t>
  </si>
  <si>
    <t>A.01 Reclutamento di personale a tempo indeterminato, determinato e progressioni verticali</t>
  </si>
  <si>
    <t>A.02 Progressioni economiche di carriera</t>
  </si>
  <si>
    <t>A.03 Conferimento di incarichi di collaborazione</t>
  </si>
  <si>
    <t>A.04 Contratti di somministrazione lavoro</t>
  </si>
  <si>
    <t>A.05 Attivazione di distacchi/comandi di personale (in uscita)</t>
  </si>
  <si>
    <t>A.06 Attivazione di procedure di mobilità in entrata</t>
  </si>
  <si>
    <t>A.07 …</t>
  </si>
  <si>
    <t>A.08 …</t>
  </si>
  <si>
    <t>A.09 …</t>
  </si>
  <si>
    <t>A.10 …</t>
  </si>
  <si>
    <t>B) Affidamento di lavori, servizi e forniture</t>
  </si>
  <si>
    <t>B.01 Definizione dell’oggetto dell’affidamento</t>
  </si>
  <si>
    <t>B.02 Individuazione dello strumento/istituto per l’affidamento</t>
  </si>
  <si>
    <t>B.03 Requisiti di qualificazione</t>
  </si>
  <si>
    <t>B.04 Requisiti di aggiudicazione</t>
  </si>
  <si>
    <t>B.05 Valutazione delle offerte</t>
  </si>
  <si>
    <t>B.06 Verifica dell’eventuale anomalia delle offerte</t>
  </si>
  <si>
    <t>B.07 Procedure negoziate</t>
  </si>
  <si>
    <t>B.08 Affidamenti diretti</t>
  </si>
  <si>
    <t>B.09 Revoca del bando</t>
  </si>
  <si>
    <t>B.10 Redazione del cronoprogramma</t>
  </si>
  <si>
    <t>B.11 Varianti in corso di esecuzione del contratto</t>
  </si>
  <si>
    <t>B.12 Subappalto</t>
  </si>
  <si>
    <t>B.13 Utilizzo di rimedi di risoluzione delle controversie alternativi a quelli giurisdizionali durante la fase di esecuzione del contratto</t>
  </si>
  <si>
    <t>B.14 ...</t>
  </si>
  <si>
    <t>B.15 …</t>
  </si>
  <si>
    <t>B.16 …</t>
  </si>
  <si>
    <t>B.17 …</t>
  </si>
  <si>
    <t>B.18 …</t>
  </si>
  <si>
    <t>B.19 …</t>
  </si>
  <si>
    <t>B.20 …</t>
  </si>
  <si>
    <t>C) Provvedimenti ampliativi della sfera giuridica dei destinatari privi di effetto economico diretto ed immediato per il destinatario</t>
  </si>
  <si>
    <t>C.1. Processi anagrafico-certificativi</t>
  </si>
  <si>
    <t>C.1.1 – Tenuta Registro Imprese (RI), Repertorio Economico Amministrativo (REA), Albo Artigiani (AA)</t>
  </si>
  <si>
    <t>C.1.1.1 Iscrizione/modifica/cancellazione (su istanza di parte) al RI/REA/AA</t>
  </si>
  <si>
    <t>C.1.1.2 Iscrizioni d’ufficio al RI/REA/AA</t>
  </si>
  <si>
    <t>C.1.1.3 Cancellazioni d’ufficio al RI/REA/AA</t>
  </si>
  <si>
    <t>C.1.1.4 Accertamento violazioni amministrative (RI, REA, AA)</t>
  </si>
  <si>
    <t>C.1.1.5 Deposito bilanci ed elenco soci</t>
  </si>
  <si>
    <t>C.1.1.6 Attività di sportello (front office)</t>
  </si>
  <si>
    <t>C.1.1.8 Esame di idoneità abilitanti per l’iscrizione in alcuni ruoli</t>
  </si>
  <si>
    <t>C.2. Regolazione e tutela del mercato</t>
  </si>
  <si>
    <t>C.2.1 Protesti</t>
  </si>
  <si>
    <t>C.2.1.1 Gestione istanze di cancellazione protesti</t>
  </si>
  <si>
    <t>C.2.1.2 Pubblicazioni elenchi protesti</t>
  </si>
  <si>
    <t>C.2.2 Brevetti e marchi</t>
  </si>
  <si>
    <t>C.2.2.1 Gestione domande brevetti e marchi</t>
  </si>
  <si>
    <t>C.2.2.2 Rilascio attestati brevetti e marchi</t>
  </si>
  <si>
    <t>C.2.5 Attività in materia di metrologia legale</t>
  </si>
  <si>
    <t>C.2.5.1 Attività in materia di metrologia legale</t>
  </si>
  <si>
    <t>…..</t>
  </si>
  <si>
    <t>D) Provvedimenti ampliativi della sfera giuridica dei destinatari con effetto economico diretto ed immediato per il destinatario</t>
  </si>
  <si>
    <t>D.1.3 Promozione territorio e imprese</t>
  </si>
  <si>
    <t>D.01 Erogazione di incentivi, sovvenzioni e contributi finanziari a privati</t>
  </si>
  <si>
    <t>D.02 Concessione di contributi per effetto di specifici protocolli d'intesa o convenzioni sottoscritti con enti pubblici o con organismi, enti e società a prevalente capitale pubblico</t>
  </si>
  <si>
    <t>……</t>
  </si>
  <si>
    <t>E) Sorveglianza e controlli</t>
  </si>
  <si>
    <t>C.2.5.2 Attività di sorveglianza e vigilanza in materia di metrologia legale</t>
  </si>
  <si>
    <t>C.2.7 Regolamentazione del mercato</t>
  </si>
  <si>
    <t>C.2.7.1 Sicurezza e conformità prodotti</t>
  </si>
  <si>
    <t>C.2.7.2 Gestione controlli prodotti delle filiere del made in Italy e organismi di controllo</t>
  </si>
  <si>
    <t>C.2.7.3 Regolamentazione del mercato</t>
  </si>
  <si>
    <t>C.2.7.4 Verifica clausole inique e vessatorie</t>
  </si>
  <si>
    <t>C.2.7.5 Manifestazioni a premio</t>
  </si>
  <si>
    <t>C.2.8 Sanzioni amministrative ex L. 689/81</t>
  </si>
  <si>
    <t>C.2.8.1 Sanzioni amministrative ex L. 689/81</t>
  </si>
  <si>
    <t>C.2.8.2 Gestione ruoli sanzioni amministrative</t>
  </si>
  <si>
    <t>F) Risoluzione delle controversie</t>
  </si>
  <si>
    <t>C.2.6 Forme alternative di giustizia</t>
  </si>
  <si>
    <t>C.2.6.1 Gestione mediazione e conciliazioni</t>
  </si>
  <si>
    <t>C.2.6.2. Gestione arbitrati</t>
  </si>
  <si>
    <t>B) Contratti pubblici (procedure di approvvigionamento)</t>
  </si>
  <si>
    <t>B.01 Programmazione del fabbisogno</t>
  </si>
  <si>
    <t>B.02 Progettazione della strategia di acquisto</t>
  </si>
  <si>
    <t>B.03 Selezione del contraente</t>
  </si>
  <si>
    <t>B.04 Verifica dell'aggiudicazione e stipula del contratto</t>
  </si>
  <si>
    <t>B.05 Esecuzione del contratto</t>
  </si>
  <si>
    <t>B.06 Rendicontazione del contratto</t>
  </si>
  <si>
    <t>AREE E RELATIVI RISCHI</t>
  </si>
  <si>
    <t>Categoria di evento rischioso</t>
  </si>
  <si>
    <r>
      <t>In questo foglio, per ciascuna area, vengono inseriti i relativi possibili rischi.
I rischi vengono identificati (</t>
    </r>
    <r>
      <rPr>
        <b/>
        <sz val="12"/>
        <rFont val="Arial"/>
        <family val="2"/>
        <charset val="1"/>
      </rPr>
      <t>ALLEGATO 1</t>
    </r>
    <r>
      <rPr>
        <sz val="12"/>
        <rFont val="Arial"/>
        <family val="2"/>
        <charset val="1"/>
      </rPr>
      <t>):
- mediante consultazione e confronto tra i soggetti coinvolti, tenendo presenti le specificità di ciascuna amministrazione, di ciascun processo e del livello organizzativo a cui il processo o la sottofase si colloca;
- un utile contributo può essere dato dai dati tratti dall’esperienza e, cioè, dalla considerazione di precedenti giudiziali (in particolare, i procedimenti e le decisioni penali o di responsabilità amministrativa) o disciplinari (procedimenti avviati, sanzioni irrogate) che hanno interessato l’amministrazione, nonché la considerazione dei criteri indicati nella Tabella Allegato 5: “La valutazione del livello di rischio”, colonna sinistra (discrezionalità, rilevanza esterna, complessità del processo, valore economico, razionalità del processo, controlli), e colonna destra (impatto economico; impatto organizzativo, economico e di immagine) prescindendo in questa fase dall’attribuzione del valore numerico (che sarà invece utilizzato nelle successive fasi dell’analisi e della ponderazione).</t>
    </r>
  </si>
  <si>
    <t>CR.1 Pilotamento delle procedure</t>
  </si>
  <si>
    <t>CR.2 Assenza di adeguati livelli di trasparenza</t>
  </si>
  <si>
    <t>CR.3 Conflitto di interessi</t>
  </si>
  <si>
    <t>CR.4 Manipolazione o utilizzo improprio delle informazioni o della documentazione</t>
  </si>
  <si>
    <t>CR.5 Elusione delle procedure di svolgimento dell'attività e di controllo</t>
  </si>
  <si>
    <t>CR.6 Uso improprio o distorto della discrezionalità</t>
  </si>
  <si>
    <t>CR.7 Atti illeciti</t>
  </si>
  <si>
    <t>RA.01 inserimento nel bando di criteri/clausole deputate a favorire soggetti predeterminati</t>
  </si>
  <si>
    <t>RA.02 nomina pilotata dei componenti della commissione di valutazione</t>
  </si>
  <si>
    <t>RA.03 diffusione di informazioni relative al bando prima della pubblicazione</t>
  </si>
  <si>
    <t>RA.04 utilizzo artificioso dell'istituto della riapertura dei termini al fine di consentire la partecipazione di soggetti predeterminati</t>
  </si>
  <si>
    <t>RA.05 costruzione ad hoc del campione da sottoporre a verifica/controllo</t>
  </si>
  <si>
    <t>RA.06 alterazione della graduatoria</t>
  </si>
  <si>
    <t>CR. 4 Manipolazione o utilizzo improprio delle informazioni o della documentazione</t>
  </si>
  <si>
    <t>RA.07 formulazione di criteri di valutazione non adeguatamente e chiaramente definiti</t>
  </si>
  <si>
    <t>RA.08 brevità strumentale del periodo di pubblicazione del bando</t>
  </si>
  <si>
    <t>RA.09 inadeguata pubblicità degli esiti della selezione</t>
  </si>
  <si>
    <t>RA.10 pubblicità del bando in periodi in cui l'accesso e l'attenzione verso tali informazioni è ridotto</t>
  </si>
  <si>
    <t>RA.11 assenza della necessaria indipendenza del decisore in situazioni, anche solo apparenti, di conflitto di interesse</t>
  </si>
  <si>
    <t>RA.12 sussistenza di rapporto di parentela, affinità o abituale frequentazione tra i soggetti con potere decisionale o compiti di valutazione e i candidati</t>
  </si>
  <si>
    <t>RA.13 assenza di rotazione del conferimento degli incarichi di presidente e componente della commissione</t>
  </si>
  <si>
    <t>RA.14 mancata o insufficiente verifica della completezza della documentazione presentata</t>
  </si>
  <si>
    <t>RA.15 mancata o insufficiente verifica della coerenza della documentazione presentata</t>
  </si>
  <si>
    <t>RA.16 valutazioni della commissione volte a favorire soggetti predeterminati</t>
  </si>
  <si>
    <t>RA.17 motivazione incongrua del provvedimento</t>
  </si>
  <si>
    <t>RA.18 accettazione consapevole di documentazione falsa</t>
  </si>
  <si>
    <t>RA.19 mancato rispetto dell'ordine cronologico delle istanze</t>
  </si>
  <si>
    <t>RA.20 trasferimento di dipendenti non aventi diritto e mancato trasferimento di dipendenti aventi titolo</t>
  </si>
  <si>
    <t>RA.21 improprio ricorso a risorse umane esterne</t>
  </si>
  <si>
    <t>RA.22 Individuazione di fabbisogni quantitativamente e qualitativamente non coerenti con la mission dell'ente</t>
  </si>
  <si>
    <t>RB.01 accordi collusivi tra le imprese partecipanti a una gara volti a manipolarne gli esiti, utilizzando il meccanismo del subappalto come modalità per distribuire i vantaggi dell’accordo a tutti i partecipanti allo stesso</t>
  </si>
  <si>
    <t>RB.02 definizione dei requisiti di accesso alla gara e, in particolare, dei requisiti tecnico-economici dei concorrenti al fine di favorire un’impresa (es.: clausole dei bandi che stabiliscono requisiti di qualificazione)</t>
  </si>
  <si>
    <t>RB.03 uso distorto del criterio dell’offerta economicamente più vantaggiosa, finalizzato a favorire un’impresa</t>
  </si>
  <si>
    <t>RB.04 utilizzo della procedura negoziata e abuso dell’affidamento diretto al di fuori dei casi previsti dalla legge al fine di favorire un’impresa</t>
  </si>
  <si>
    <t>RB.05 ammissione di varianti in corso di esecuzione del contratto per consentire all’appaltatore di recuperare lo sconto effettuato in sede di gara o di conseguire extra guadagni</t>
  </si>
  <si>
    <t>RB.06 abuso del provvedimento di revoca del bando al fine di bloccare una gara il cui risultato si sia rivelato diverso da quello atteso o di concedere un indennizzo all’aggiudicatario</t>
  </si>
  <si>
    <t>RB.07 elusione delle regole di affidamento degli appalti, mediante l’improprio utilizzo del modello procedurale dell’affidamento delle concessioni al fine di agevolare un particolare soggetto</t>
  </si>
  <si>
    <t>RB.08 formulazione di requisiti di aggiudicazione non adeguatamente e chiaramente definiti</t>
  </si>
  <si>
    <t>RB.09 mancata o insufficente verifica della completezza/coerenza della documentazione presentata</t>
  </si>
  <si>
    <t>RB.10 accettazione consapevole di documentazione falsa</t>
  </si>
  <si>
    <t>RB.11 definizione di un fabbisogno non rispondente a criteri di efficienza/efficacia/economicità dell'azione amministrativa</t>
  </si>
  <si>
    <t>RB.12 definizione di uno strumento/istituto non rispondente a criteri di efficienza/efficacia/economicità dell'azione amministrativa</t>
  </si>
  <si>
    <t>RB.13 nomina pilotata dei componenti della commissione di valutazione</t>
  </si>
  <si>
    <t>RB.14 diffusione di informazioni relative al bando prima della pubblicazione</t>
  </si>
  <si>
    <t>RB.15 utilizzo artificioso dell'istituto della riapertura dei termini al fine di consentire la partecipazione di soggetti predeterminati</t>
  </si>
  <si>
    <t>RB.16 inadeguato controllo di conformità del prodotto/servizio rispetto ai requisiti stabiliti</t>
  </si>
  <si>
    <t>RB.17 omissione dell'applicazione di sanzioni dovute</t>
  </si>
  <si>
    <t>RB.18 utilizzo artificioso del ricorso ai sistemi alternativi di risoluzione delle controversie per favorire un soggetto predeterminato</t>
  </si>
  <si>
    <t>RB.19 costruzione ad hoc del campione da sottoporre a verifica/controllo</t>
  </si>
  <si>
    <t>RB.20 alterazione della graduatoria</t>
  </si>
  <si>
    <t>RB.21 formulazione di criteri di valutazione non adeguatamente e chiaramente definiti</t>
  </si>
  <si>
    <t>RB.22 brevità strumentale del periodo di pubblicazione del bando</t>
  </si>
  <si>
    <t>RB.23 inadeguata pubblicità degli esiti della selezione</t>
  </si>
  <si>
    <t>RB.24 pubblicità del bando in periodi in cui l'accesso e l'attenzione verso tali informazioni è ridotto</t>
  </si>
  <si>
    <t>RB.25 assenza della necessaria indipendenza del decisore in situazioni, anche solo apparenti, di conflitto di interesse</t>
  </si>
  <si>
    <t>RB.26 sussistenza di rapporto di parentela, affinità o abituale frequentazione tra i soggetti con potere decisionale o compiti di valutazione e i candidati</t>
  </si>
  <si>
    <t>RB.27 assenza di rotazione del conferimento degli incarichi di presidente e componente della commissione</t>
  </si>
  <si>
    <t>RB.28 valutazioni della commissione volte a favorire soggetti predeterminati</t>
  </si>
  <si>
    <t>RB.29 motivazione incongrua del provvedimento</t>
  </si>
  <si>
    <t>RB.30 mancato rispetto dell'ordine cronologico delle istanze</t>
  </si>
  <si>
    <t>RB.31 mancata o insufficiente verifica in sede di collaudo (mancata denuncia di difformità e vizi dell'opera)</t>
  </si>
  <si>
    <t>RB.32 pagamento non giustificato</t>
  </si>
  <si>
    <t>RB.33 inadeguata applicazione delle norme sulla tracciabilità finanziaria</t>
  </si>
  <si>
    <t>RB.34 mancata o insufficiente verifica dell'effettivo stato avanzamento lavori rispetto al cronoprogramma</t>
  </si>
  <si>
    <t>RB.35 uso distorto del coinvolgimento di privati nelle fasi di programmazione</t>
  </si>
  <si>
    <t>RB.36 predisposizione di clausole contrattuali di contenuto vago o vessatorio</t>
  </si>
  <si>
    <t>RB.37 prescrizioni del bando e delle clausole contrattuali finalizzate ad agevolare determinati concorrenti</t>
  </si>
  <si>
    <t>RB.38 determinazione falsata del valore stimato del contratto al fine di eludere le disposizioni sulle procedure da porre in essere</t>
  </si>
  <si>
    <t>RB.39 asimmetrie informative a favore del fornitore uscente</t>
  </si>
  <si>
    <t>RB.40 applicazione distorta dei criteri di aggiudicazione della gara</t>
  </si>
  <si>
    <t>RB.41 omissione o alterazione dei controlli al fine di favorire un aggiudicatario privo dei requisiti</t>
  </si>
  <si>
    <t>RB.42 alterazione dei contenuti delle verifiche per escludere l'aggiudicatario e favorire gli operatori economici che seguono in graduatoria</t>
  </si>
  <si>
    <t>RB.43 abusivo ricorso alle varianti al fine di favorire l'appaltatore</t>
  </si>
  <si>
    <t>RB.44 apposizione di riserve generiche a cui consegue un'incontrollata lievitazione dei costi</t>
  </si>
  <si>
    <t>RC.01 motivazione incongrua del provvedimento</t>
  </si>
  <si>
    <t>RC.02 disparità di trattamento per valutazioni di casi analoghi</t>
  </si>
  <si>
    <t>RC.03 mancato rispetto dell'ordine cronologico delle istanze</t>
  </si>
  <si>
    <t>RC.04 richiesta pretestuosa di ulteriori elementi istruttori</t>
  </si>
  <si>
    <t>RC.05 valutazioni della commissione volte a favorire soggetti predeterminati</t>
  </si>
  <si>
    <t>RC.06 rilascio attestazioni, certificazioni o autorizzazioni false</t>
  </si>
  <si>
    <t>RC.07 mancata o insufficiente verifica della completezza della documentazione presentata</t>
  </si>
  <si>
    <t>RC.08 mancata o insufficiente verifica della coerenza della documentazione presentata</t>
  </si>
  <si>
    <t>RC.09 assenza della necessaria indipendenza del decisore in situazioni, anche solo apparenti, di conflitto di interesse</t>
  </si>
  <si>
    <t>RC.10 omissione dell'applicazione di sanzioni dovute</t>
  </si>
  <si>
    <t>RC.11 nomina pilotata dei componenti della commissione di valutazione</t>
  </si>
  <si>
    <t>RD.01 motivazione incongrua del provvedimento</t>
  </si>
  <si>
    <t>RD.02 disparità di trattamento per valutazioni di casi analoghi</t>
  </si>
  <si>
    <t>RD.03 mancato rispetto dell'ordine cronologico delle istanze</t>
  </si>
  <si>
    <t>RD.04 richiesta pretestuosa di ulteriori elementi istruttori</t>
  </si>
  <si>
    <t>RD.05 valutazioni della commissione volte a favorire soggetti predeterminati</t>
  </si>
  <si>
    <t>RD.06 rilascio attestazioni, certificazioni o autorizzazioni false</t>
  </si>
  <si>
    <t>RD.07 mancata o insufficiente verifica della completezza/coerenza della documentazione presentata</t>
  </si>
  <si>
    <t>RD.08 identificazione di partner volta a favorire soggetti predeterminati</t>
  </si>
  <si>
    <t>RD.09 assenza della necessaria indipendenza del decisore in situazioni, anche solo apparenti, di conflitto di interesse</t>
  </si>
  <si>
    <t>RD.10 omissione dell'applicazione di sanzioni dovute</t>
  </si>
  <si>
    <t>RD.11 nomina pilotata dei componenti della commissione di valutazione</t>
  </si>
  <si>
    <t>RD.12 diffusione di informazioni relative al bando prima della pubblicazione</t>
  </si>
  <si>
    <t>RD.13 allungamento intenzionale dei tempi di notifica dei provvedimenti</t>
  </si>
  <si>
    <t>RD.14 disposizione di accertamenti allo scopo di favorire un'impropria decisione finale</t>
  </si>
  <si>
    <t>RD.15 alterazione della graduatoria</t>
  </si>
  <si>
    <t>RD.16 formulazione di criteri di valutazione non adeguatamente e chiaramente definiti</t>
  </si>
  <si>
    <t>RD.17 brevità strumentale del periodo di pubblicazione del bando</t>
  </si>
  <si>
    <t>RD.18 inadeguata pubblicità degli esiti della valutazione</t>
  </si>
  <si>
    <t>RD.19 pubblicità del bando in periodi in cui l'accesso e l'attenzione verso tali informazioni è ridotto</t>
  </si>
  <si>
    <t>RD.20 individuazione di priorità non coerenti con i documenti di programmmazione dell'ente</t>
  </si>
  <si>
    <t>RD.21 sussistenza di rapporto di parentela, affinità o abituale frequentazione tra i soggetti con potere decisionale o compiti di valutazione e i candidati</t>
  </si>
  <si>
    <t>RD.22 assenza di rotazione nella composizione della commissione di valutazione</t>
  </si>
  <si>
    <t>RD.23 motivazione incongrua del provvedimento</t>
  </si>
  <si>
    <t>RD.24 accettazione consapevole di documentazione falsa</t>
  </si>
  <si>
    <t>RE.01 motivazione incongrua del provvedimento</t>
  </si>
  <si>
    <t>RE.02 disparità di trattamento per valutazioni di casi analoghi</t>
  </si>
  <si>
    <t>RE.03 mancato rispetto dell'ordine cronologico delle istanze</t>
  </si>
  <si>
    <t>RE.04 richiesta pretestuosa di ulteriori elementi istruttori</t>
  </si>
  <si>
    <t>RE.05 sussistenza di rapporto di parentela, affinità o abituale frequentazione tra i soggetti con potere ispettivo o compiti di valutazione e i soggetti verificati</t>
  </si>
  <si>
    <t>RE.06 rilascio attestazioni, certificazioni o autorizzazioni false</t>
  </si>
  <si>
    <t>RE.07 mancata o insufficiente verifica della completezza della documentazione presentata</t>
  </si>
  <si>
    <t>RE.08 mancata o insufficiente verifica della coerenza della documentazione presentata</t>
  </si>
  <si>
    <t>RE.09 assenza della necessaria indipendenza del decisore in situazioni, anche solo apparenti, di conflitto di interesse</t>
  </si>
  <si>
    <t>RE.10 omissione dell'applicazione di sanzioni dovute</t>
  </si>
  <si>
    <t>RF.01 definizione incongrua del valore della controversia</t>
  </si>
  <si>
    <t>RF.02 mancato rispetto degli obblighi di riservatezza</t>
  </si>
  <si>
    <t>RF.03 mancato rispetto degli obblighi di imparzialità</t>
  </si>
  <si>
    <t>RF.04 mancato rispetto del criterio di turnazione</t>
  </si>
  <si>
    <t>RF.05 richiesta pretestuosa di ulteriori elementi istruttori</t>
  </si>
  <si>
    <t>RF.06 sussistenza di rapporto di parentela, affinità o abituale frequentazione tra il responsabile dell'organismo e i soggetti nominati (mediatore/consulente)</t>
  </si>
  <si>
    <t>RF.07 mancata verifica sui pagamenti dovuti</t>
  </si>
  <si>
    <t>RF.08 mancata o insufficiente verifica della completezza della documentazione presentata</t>
  </si>
  <si>
    <t>RF.09 mancata o insufficiente verifica della coerenza della documentazione presentata</t>
  </si>
  <si>
    <t>RF.10 assenza della necessaria indipendenza del decisore in situazioni, anche solo apparenti, di conflitto di interesse</t>
  </si>
  <si>
    <t>RF.11 richiesta di pagamento non giustificato</t>
  </si>
  <si>
    <t>RF.12 omissione dello svolgimento di controlli</t>
  </si>
  <si>
    <t>MISURE</t>
  </si>
  <si>
    <t>MISURE TRASVERSALI</t>
  </si>
  <si>
    <t>ELENCO MISURE OBBLIGATORIE</t>
  </si>
  <si>
    <t>ELENCO MISURE ULTERIORI (ALLEGATO 4 PNA)</t>
  </si>
  <si>
    <t>ELENCO MISURE TRASVERSALI OBBLIGATORIE</t>
  </si>
  <si>
    <t>ELENCO MISURE TRASVERSALI ULTERIORI</t>
  </si>
  <si>
    <t>Le misure obbligatorie, sono quelle la cui applicazione discende obbligatoriamente dalla legge o da altre fonti normative</t>
  </si>
  <si>
    <r>
      <t xml:space="preserve">Le misure ulteriori, sono quelle che, pur non essendo obbligatorie per legge, sono rese obbligatorie dal loro inserimento nel P.T.P.C.
</t>
    </r>
    <r>
      <rPr>
        <b/>
        <sz val="10"/>
        <rFont val="Arial"/>
        <family val="2"/>
        <charset val="1"/>
      </rPr>
      <t xml:space="preserve"> (ALLEGATO 4)</t>
    </r>
  </si>
  <si>
    <t>Le misure ulteriori, sono quelle che, pur non essendo obbligatorie per legge, sono rese obbligatorie dal loro inserimento nel P.T.P.C.</t>
  </si>
  <si>
    <t>NOTA: la presente elencazione ha carattere meramente esemplificativo e si riferisce a misure di prevenzione diverse da quelle obbligatorie per legge. Le misure di seguito elencate sono considerate in un’ottica strumentale alla riduzione del rischio di corruzione.</t>
  </si>
  <si>
    <r>
      <t xml:space="preserve">Vedi allegato 1 -  B1.1.3. Pagina 15  del P.N.A.
</t>
    </r>
    <r>
      <rPr>
        <sz val="8"/>
        <rFont val="Arial"/>
        <family val="2"/>
        <charset val="1"/>
      </rPr>
      <t> la trasparenza, che, di norma, costituisce oggetto di un’apposita sezione del P.T.P.C. (P.T.T.I.); gli adempimenti di trasparenza possono essere misure obbligatorie o ulteriori; le misure ulteriori di trasparenza sono indicate nel P.T.T.I., come definito dalla delibera C.I.V.I.T. n. 50 del 2013;
 l’informatizzazione dei processi; questa consente per tutte le attività dell’amministrazione la tracciabilità dello sviluppo del processo e riduce quindi il rischio di “blocchi” non controllabili con emersione delle responsabilità per ciascuna fase;
 l’accesso telematico a dati, documenti e procedimenti e il riutilizzo dei dati, documenti e procedimenti (d.lgs. n. 82 del 2005); questi consentono l’apertura dell’amministrazione verso l’esterno e, quindi, la diffusione del patrimonio pubblico e il controllo sull’attività da parte dell’utenza;
 il monitoraggio sul rispetto dei termini procedimentali; attraverso il monitoraggio emergono eventuali omissioni o ritardi che possono essere sintomo di fenomeni corruttivi.</t>
    </r>
  </si>
  <si>
    <t>MO1 - trasparenza</t>
  </si>
  <si>
    <t>MU1 - Intensificazione dei controlli a campione sulle dichiarazioni sostitutive di certificazione e di atto notorio rese dai dipendenti e dagli utenti</t>
  </si>
  <si>
    <t>MT1 - Trasparenza: misure obbligatorie indicate nel P.T.T.I.</t>
  </si>
  <si>
    <t>MTU1 - Trasparenza: misure ulteriori indicate nel P.T.T.I.</t>
  </si>
  <si>
    <t>MO2 - codice di comportamento dell'ente</t>
  </si>
  <si>
    <t>MU2 - Razionalizzazione organizzativa dei controlli sulle dichiarazioni</t>
  </si>
  <si>
    <t>MT2 - Informatizzazione dei processi</t>
  </si>
  <si>
    <t>MTU2 - Stipula di accordi/convenzioni/partnership con soggetti di provata competenza nella lotta alla corruzione</t>
  </si>
  <si>
    <t>MO3 - rotazione del personale addetto alle aree a rischio di corruzione</t>
  </si>
  <si>
    <t>MU3 - Promozione di convenzioni tra amministrazioni per l’accesso alle banche dati istituzionali contenenti informazioni e dati relativi a stati, qualità personali e fatti</t>
  </si>
  <si>
    <t>MT3 - Accesso telematico a dati, documenti e procedimenti</t>
  </si>
  <si>
    <t>MTU3 - Realizzazione di circoli per la diffusione delle buone pratiche in tema di prevenzione della corruzione</t>
  </si>
  <si>
    <t>MO4 - astensione in caso di conflitto di interesse</t>
  </si>
  <si>
    <t>MU4 - Affidamento dei controlli e degli atti di vigilanza di competenza dell’amministrazione ad almeno due dipendenti abbinati secondo rotazione casuale</t>
  </si>
  <si>
    <t>MT4 - Monitoraggio sul rispetto dei tempi medi procedimentali</t>
  </si>
  <si>
    <t>MTU4 - Formazione del personale sul codice di comportamento</t>
  </si>
  <si>
    <t>MO5 - disciplina sulle autorizzazioni allo svolgimento di attività e incarichi extra-istituzionali</t>
  </si>
  <si>
    <t>MU5 - Previsione della presenza di più funzionari in occasione dello svolgimento di procedure o procedimenti “sensibili”, anche se la responsabilità del procedimento o del processo è affidata ad un unico dirigente</t>
  </si>
  <si>
    <t>MTU5 - Adozione di un Codice etico</t>
  </si>
  <si>
    <r>
      <t xml:space="preserve">MO6 - disciplina sul conferimento di incarichi dirigenziali in caso di particolari attività o incarichi precedenti (cd. </t>
    </r>
    <r>
      <rPr>
        <i/>
        <sz val="10"/>
        <rFont val="Arial"/>
        <family val="2"/>
        <charset val="1"/>
      </rPr>
      <t>pantouflage</t>
    </r>
    <r>
      <rPr>
        <sz val="10"/>
        <rFont val="Arial"/>
        <family val="2"/>
        <charset val="1"/>
      </rPr>
      <t>)</t>
    </r>
  </si>
  <si>
    <t>MU6 - Individuazione di “orari di disponibilità” dell’U.P.D. durante i quali i funzionari addetti sono disponibili ad ascoltare ed indirizzare i dipendenti dell’amministrazione su situazioni o comportamenti, al fine di prevenire la commissione di fatti corruttivi e di illeciti disciplinari (art. 15, comma 3, d.P.R. n. 62 del 2013)</t>
  </si>
  <si>
    <t>MTU6 - Realizzazione di indagini sulla cultura etica all'interno dell'ente</t>
  </si>
  <si>
    <t>MO7 - disciplina delle specifiche incompatibilità per posizioni dirigenziali</t>
  </si>
  <si>
    <t>MU7 - Pubblicazione sul sito internet dell’amministrazione di casi esemplificativi anonimi, tratti dall’esperienza concreta dell’amministrazione, in cui si prospetta il comportamento non adeguato, che realizza l’illecito disciplinare, e il comportamento che invece sarebbe stato adeguato</t>
  </si>
  <si>
    <t>MTU7 - Obbligo di adeguata motivazione in relazione a natura, quantità e tempistica della prestazione</t>
  </si>
  <si>
    <r>
      <t xml:space="preserve">MO8 - disciplina per lo svolgimento di attività successiva alla cessazione del rapporto di lavoro (cd. </t>
    </r>
    <r>
      <rPr>
        <i/>
        <sz val="10"/>
        <rFont val="Arial"/>
        <family val="2"/>
        <charset val="1"/>
      </rPr>
      <t>pantouflage</t>
    </r>
    <r>
      <rPr>
        <sz val="10"/>
        <rFont val="Arial"/>
        <family val="2"/>
        <charset val="1"/>
      </rPr>
      <t>)</t>
    </r>
  </si>
  <si>
    <t>MU8 - Inserimento di apposite disposizioni nei Codici di comportamento settoriali per fronteggiare situazioni di rischio specifico</t>
  </si>
  <si>
    <t>MTU8 - Audit interni su fabbisogno e adozione di procedure per rilevazione e comunicazione fabbisogni</t>
  </si>
  <si>
    <t>MO9 - disciplina per la formazione di commissioni, assegnazioni agli uffici, conferimento di incarichi dirigenziali in caso di condanna penale per diritti contro la P.A.</t>
  </si>
  <si>
    <t>MU9 - Introduzione di procedure che prevedano che i verbali relativi ai servizi svolti presso l’utenza debbano essere sempre sottoscritti dall’utente destinatario</t>
  </si>
  <si>
    <t>MTU9 - Programmazione annuale per acquisti di servizi e forniture</t>
  </si>
  <si>
    <r>
      <t xml:space="preserve">MO10 - sistemi di tutela del dipendente che effettua segnalazioni di llecito (cd. </t>
    </r>
    <r>
      <rPr>
        <i/>
        <sz val="10"/>
        <rFont val="Arial"/>
        <family val="2"/>
        <charset val="1"/>
      </rPr>
      <t>whistleblower</t>
    </r>
    <r>
      <rPr>
        <sz val="10"/>
        <rFont val="Arial"/>
        <family val="2"/>
        <charset val="1"/>
      </rPr>
      <t>)</t>
    </r>
  </si>
  <si>
    <t>MU10 - In caso di delega di potere, programmazione ed effettuazione di controlli a campione sulle modalità di esercizio della delega</t>
  </si>
  <si>
    <t>MTU10 - Ricorso ad accordi quadro e verifica delle convenzioni/accordi quadro già in essere</t>
  </si>
  <si>
    <t>MO11 - formazione del personale</t>
  </si>
  <si>
    <t>MU11 - Individuazione di accorgimenti tesi a garantire la parità di condizioni tra i partecipanti</t>
  </si>
  <si>
    <t>MTU11 - Controllo periodico e monitoraggio dei tempi programmati</t>
  </si>
  <si>
    <t>MO12 - patti di integrità</t>
  </si>
  <si>
    <t>MU12 - Nell’ambito delle strutture esistenti (es. U.R.P.), individuazione di appositi uffici che curano il rapporto con le associazioni e le categorie di utenti esterni (canali di ascolto), in modo da raccogliere suggerimenti, proposte sulla prevenzione della corruzione e segnalazioni di illecito, e veicolare le informazioni agli uffici competenti. Ciò avviene utilizzando tutti i canali di comunicazione possibili, dal tradizionale numero verde, alle segnalazioni via web ai social media</t>
  </si>
  <si>
    <t>MTU12 - Predeterminazione di criteri per l'individuazione delle priorità nei fabbisogni</t>
  </si>
  <si>
    <t>MO13 - azioni di sensibilizzazione e rapporto con la società civile</t>
  </si>
  <si>
    <t>MU13 - Regolazione dell’esercizio della discrezionalità nei procedimenti amministrativi e nei processi di attività, mediante circolari o direttive interne</t>
  </si>
  <si>
    <t>MTU13 - Pubblicazione sul sito istituzionale di report periodici in cui siano rendicontati i contratti prorogati e i contratti affidati in via d'urgenza</t>
  </si>
  <si>
    <t>MO14 - provvedimenti disciplinari</t>
  </si>
  <si>
    <t>MU14 - Previsione di meccanismi di raccordo tra i servizi competenti a gestire il personale (mediante consultazione obbligatoria e richiesta di avviso dell’U.P.D.) al fine di consentire la valutazione complessiva dei dipendenti anche dal punto di vista comportamentale,</t>
  </si>
  <si>
    <t>MTU14 - Obblighi di informazione/comunicazione al RPC per proroghe contrattuali o affidamenti d'urgenza (importi rilevanti)</t>
  </si>
  <si>
    <t>MU15 - Svolgimento di incontri e riunioni periodiche tra dirigenti competenti in settori diversi per finalità di aggiornamento sull’attività dell’amministrazione, circolazione delle informazioni e confronto sulle soluzioni gestionali</t>
  </si>
  <si>
    <t>MTU15 - Ricorso a verbalizzazione di incontri o incontri aperti al pubblico o coinvolgimento RPC per documentare rapporti con privati e associazioni di categoria</t>
  </si>
  <si>
    <t>MU16 - Nell’ambito delle risorse disponibili, informatizzazione del servizio di gestione del personale</t>
  </si>
  <si>
    <t>MTU16 - Formalizzazione dell'avvenuto coinvolgimento delle strutture richiedenti nella fase di programmazione degli approvvigionamenti</t>
  </si>
  <si>
    <t>MU17 - Nell’ambito delle risorse disponibili, creazione di meccanismi di raccordo tra le banche dati istituzionali dell’amministrazione, in modo da realizzare adeguati raccordi informativi tra i vari settori dell’amministrazione</t>
  </si>
  <si>
    <t>MTU17 - Procedure interne per la rotazione del r.u.p. e la rilevazione di eventuale conflitto di interesse</t>
  </si>
  <si>
    <t>MU18 - Regolamento sulla composizione delle commissioni</t>
  </si>
  <si>
    <t>MTU18 - Effettuazione di consultazioni collettive e/o incrociate di più operatori e adeguata verbalizzazione/registrazione delle stesse</t>
  </si>
  <si>
    <t>MU19 - Ricorso a strumenti di monitoraggio sul fenomeno (e relativa reportistica)</t>
  </si>
  <si>
    <t>MTU19 - Obbligo di motivazione nella determina a contrarre in ordine alla scelta della procedura, del sistema di affidamento, della tipologia contrattuale</t>
  </si>
  <si>
    <t>MTU20 - Adozione di direttive interne/linee guida che introducano criteri stringenti ai quali attenersi nella determinazione del valore stimato del contratto avendo riguardo alle norme pertinenti e all’oggetto complessivo del contratto.</t>
  </si>
  <si>
    <t>MTU21 - Audit su bandi e capitolati per verificarne la conformità ai bandi tipo redatti dall’ANAC e il rispetto della normativa anticorruzione.</t>
  </si>
  <si>
    <t>MTU22 - Adozione di direttive interne/linee guida che limitino il ricorso al criterio dell’OEPV in caso di affidamenti di beni e servizi standardizzati, o di lavori che non lasciano margini di discrezionalità all’impresa.</t>
  </si>
  <si>
    <t>MTU23 - Obbligo di dettagliare nel bando di gara in modo trasparente e congruo i requisiti minimi di ammissibilità delle varianti progettuali in sede di offerta.</t>
  </si>
  <si>
    <t>MTU24 - Sottoscrizione da parte dei soggetti coinvolti nella redazione della documentazione di gara di dichiarazioni in cui si attesta l’assenza di interessi personali in relazione allo specifico oggetto della gara.</t>
  </si>
  <si>
    <t>MTU25 - Utilizzo di clausole standard conformi alle prescrizioni normative con riguardo a garanzie a corredo dell’offerta, tracciabilità dei pagamenti e termini di pagamento agli operatori economici.</t>
  </si>
  <si>
    <t>MTU26 - Previsione in tutti i bandi, gli avvisi, le lettere di invito o nei contratti adottati di una clausola risolutiva del contratto a favore della stazione appaltante in caso di gravi inosservanze delle clausole contenute nei protocolli di legalità o nei patti di integrità.</t>
  </si>
  <si>
    <t>MTU27 - Misure di trasparenza volte a garantire la nomina di RP a soggetti in possesso dei requisiti di professionalità necessari.</t>
  </si>
  <si>
    <t>MTU28 - Pubblicazione di un avviso in cui la stazione appaltante rende nota l’intenzione di procedere a consultazioni preliminari di mercato per la redazione delle specifiche tecniche.</t>
  </si>
  <si>
    <t>MTU29 - Preventiva individuazione, mediante direttive e circolari interne, di procedure atte ad attestare il ricorrere dei presupposti legali per indire procedure negoziate o procedere ad affidamenti diretti da parte del RP.</t>
  </si>
  <si>
    <t>MTU30 - Predeterminazione nella determina a contrarre dei criteri che saranno utilizzati per l’individuazione delle imprese da invitare.</t>
  </si>
  <si>
    <t>MTU31 - Utilizzo di sistemi informatizzati per l’individuazione degli operatori da consultare.</t>
  </si>
  <si>
    <t>MTU32 - Direttive/linee guida interne, oggetto di pubblicazione, che disciplinino la procedura da seguire, improntata ai massimi livelli di trasparenza e pubblicità, anche con riguardo alla pubblicità delle sedute di gara e alla pubblicazione della determina a contrarre ai sensi dell’art. 37 del d.lgs. n. 33/2013.</t>
  </si>
  <si>
    <t>MTU33 - Check list di verifica degli adempimenti da porre in essere, anche in relazione alle direttive/linee guida interne adottate, da trasmettersi periodicamente al RPC.</t>
  </si>
  <si>
    <t>MTU34 - Previsione di procedure interne per la verifica del rispetto del principio di rotazione degli operatori economici presenti negli elenchi della stazione appaltante.</t>
  </si>
  <si>
    <t>MTU35 - Obbligo di comunicare al RPC la presenza di ripetuti affidamenti ai medesimi operatori economici in un dato arco temporale (definito in modo congruo dalla stazione appaltante).</t>
  </si>
  <si>
    <t>MTU36 - Verifica puntuale da parte dell’ufficio acquisti della possibilità di accorpare le procedure di acquisizione di forniture, di affidamento dei servizi o di esecuzione dei lavori omogenei.</t>
  </si>
  <si>
    <t>MTU37 - Direttive/linee guida interne che introducano come criterio tendenziale modalità di aggiudicazione competitive ad evidenza pubblica ovvero affidamenti mediante cottimo fiduciario, con consultazione di almeno 5 operatori economici, anche per procedure di importo inferiore a 40.000 euro.</t>
  </si>
  <si>
    <t>MTU38 - Obbligo di effettuare l’avviso volontario per la trasparenza preventiva.</t>
  </si>
  <si>
    <t>MTU39 - Utilizzo di elenchi aperti di operatori economici con applicazione del principio della rotazione, previa fissazione di criteri generali per l’iscrizione.</t>
  </si>
  <si>
    <t>MTU40 - Accessibilità online della documentazione di gara e/o delle informazioni complementari rese; in caso di documentazione non accessibile online, predefinizione e pubblicazione delle modalità per acquisire la documentazione e/o le informazioni complementari.</t>
  </si>
  <si>
    <t>MTU41 - Pubblicazione del nominativo dei soggetti cui ricorrere in caso di ingiustificato ritardo o diniego dell’accesso ai documenti di gara.</t>
  </si>
  <si>
    <t>MTU42 - Direttive/linee guida interne che individuino in linea generale i termini (non minimi) da rispettare per la presentazione delle offerte e le formalità di motivazione e rendicontazione qualora si rendano necessari termini inferiori.</t>
  </si>
  <si>
    <t>MTU43 - Predisposizione di idonei ed inalterabili sistemi di protocollazione delle offerte (ad esempio prevedendo che, in caso di consegna a mano, l’attestazione di data e ora di arrivo avvenga in presenza di più funzionari riceventi; ovvero prevedendo piattaforme informatiche di gestione della gara).</t>
  </si>
  <si>
    <t>MTU44 - Direttive/linee guida interne per la corretta conservazione della documentazione di gara per un tempo congruo al fine di consentire verifiche successive, per la menzione nei verbali di gara delle specifiche cautele adottate a tutela dell’integrità e della conservazione delle buste contenenti l’offerta ed individuazione di appositi archivi (fisici e/o informatici).</t>
  </si>
  <si>
    <t>MTU45 - Obblighi di trasparenza/pubblicità delle nomine dei componenti delle commissioni e eventuali consulenti.</t>
  </si>
  <si>
    <t>MTU46 - Tenuta di albi ed elenchi di possibili componenti delle commissioni di gara suddivisi per professionalità.</t>
  </si>
  <si>
    <t>MTU47 - Scelta dei componenti delle commissioni, tra i soggetti in possesso dei necessari requisiti, mediante estrazione a sorte in un’ampia rosa di candidati.</t>
  </si>
  <si>
    <t>MTU48 - Sistemi di controllo incrociato sui provvedimenti di nomina di commissari e consulenti, anche prevedendo la rendicontazione periodica al RPC, almeno per contratti di importo rilevante, atti a far emergere l’eventuale frequente ricorrenza dei medesimi nominativi o di reclami/segnalazioni sulle nomine effettuate.</t>
  </si>
  <si>
    <t>MTU49 - Rilascio da parte dei commissari di dichiarazioni attestanti: a) l’esatta tipologia di impiego/lavoro, sia pubblico che privato, svolto negli ultimi 5 anni; b) di non svolgere o aver svolto «alcun’altra funzione o incarico tecnico o amministrativo relativamente al contratto del cui affidamento si tratta» (art. 84, co. 4, del Codice); c) se professionisti, di essere iscritti in albi professionali da almeno 10 anni (art. 84, co. 8, lett. a), del Codice); d) di non aver concorso, «in qualità di membri delle commissioni giudicatrici, con dolo o colpa grave accertati in sede giurisdizionale con sentenza non sospesa, all’approvazione di atti dichiarati illegittimi» (art. 84, co. 6, del Codice); e) di non trovarsi in conflitto di interesse con riguardo ai dipendenti della stazione appaltante per rapporti di coniugio, parentela o affinità o pregressi rapporti professionali; f) assenza di cause di incompatibilità con riferimento ai concorrenti alla gara, tenuto anche conto delle cause di astensione di cui all’articolo 51 c.p.c., richiamato dall’art. 84 del Codice.</t>
  </si>
  <si>
    <t>MTU50 - Introduzione di misure atte a documentare il procedimento di valutazione delle offerte anormalmente basse e di verifica della congruità dell’anomalia, specificando espressamente le motivazioni nel caso in cui, all’esito del procedimento di verifica, la stazione appaltante non abbia proceduto all’esclusione.</t>
  </si>
  <si>
    <t>MTU51 -  Nel caso in cui si riscontri un numero significativo di offerte simili o uguali o altri elementi, adeguata formalizzazione delle verifiche espletate in ordine a situazioni di controllo/collegamento/accordo tra i partecipanti alla gara, tali da poter determinare offerte “concordate”.</t>
  </si>
  <si>
    <t>MTU52 - Check list di controllo sul rispetto, per ciascuna gara, degli obblighi di tempestiva segnalazione all’ANAC in caso di accertata insussistenza dei requisiti di ordine generale e speciale in capo all’operatore economico.</t>
  </si>
  <si>
    <t>MTU53 -  Direttive interne che prevedano l’attivazione di verifiche di secondo livello in caso di paventato annullamento e/o revoca della gara.</t>
  </si>
  <si>
    <t>MTU54 - Obbligo di segnalazione agli organi di controllo interno di gare in cui sia presentata un’unica offerta valida/credibile.</t>
  </si>
  <si>
    <t>MTU55 - Audit interno sulla correttezza dei criteri di iscrizione degli operatori economici negli elenchi e negli albi al fine di accertare che consentano la massima apertura al mercato (ad esempio, verifica dell’insussistenza di limitazioni temporali per l’iscrizione) e sulla correttezza dei criteri di selezione dagli elenchi/albi al fine di garantirne l’oggettività.</t>
  </si>
  <si>
    <t>MTU56 - Rafforzamento dei meccanismi di monitoraggio dei rapporti con enti/soggetti, con i quali sono stati stipulati contratti, interessati a procedimenti di autorizzazione, concessione o erogazione di vantaggi economici, ai fini della verifica di eventuali relazioni di parentela o affinità con i dipendenti dell’area.</t>
  </si>
  <si>
    <t>MTU57 - Per le gare di importo più rilevante, acquisizione da parte del RP di una specifica dichiarazione, sottoscritta da ciascun componente della commissione giudicatrice, attestante l’insussistenza di cause di incompatibilità con l’impresa aggiudicataria della gara e con l’impresa seconda classificata, avendo riguardo anche a possibili collegamenti soggettivi e/o di parentela con i componenti dei relativi organi amministrativi e societari, con riferimento agli ultimi 5 anni.</t>
  </si>
  <si>
    <t>MTU58 - Obbligo di menzione nei verbali di gara delle specifiche cautele adottate a tutela dell’integrità e della conservazione delle buste contenenti l'offerta.</t>
  </si>
  <si>
    <t>MTU59 - Individuazione di appositi archivi (fisici e/o informatici) per la custodia della documentazione.</t>
  </si>
  <si>
    <t>MTU60 - Pubblicazione delle modalità di scelta, dei nominativi e della qualifica professionale dei componenti delle commissioni di gara.</t>
  </si>
  <si>
    <t>MTU61 - Pubblicazione sul sito internet della amministrazione, per estratto, dei punteggi attribuiti agli offerenti all’esito dell’aggiudicazione definitiva.</t>
  </si>
  <si>
    <t>MTU62 - Obbligo di preventiva pubblicazione online del calendario delle sedute di gara.</t>
  </si>
  <si>
    <t>MTU63 - Direttive interne che assicurino la collegialità nella verifica dei requisiti, sotto la responsabilità del dirigente dell’ufficio acquisti e la presenza dei funzionari dell’ufficio, coinvolgendoli nel rispetto del principio di rotazione.</t>
  </si>
  <si>
    <t>MTU64 - Check list di controllo sul rispetto degli adempimenti e formalità di comunicazione previsti dal Codice.</t>
  </si>
  <si>
    <t>MTU65 - Introduzione di un termine tempestivo di pubblicazione dei risultati della procedura di aggiudicazione.</t>
  </si>
  <si>
    <t>MTU66 - Formalizzazione e pubblicazione da parte dei funzionari e dirigenti che hanno partecipato alla gestione della procedura di gara di una dichiarazione attestante l’insussistenza di cause di incompatibilità con l’impresa aggiudicataria e con la seconda classificata, avendo riguardo anche a possibili collegamenti soggettivi e/o di parentela con i componenti dei relativi organi amministrativi e societari, con riferimento agli ultimi 5 anni.</t>
  </si>
  <si>
    <t>MTU67 - Check list relativa alla verifica dei tempi di esecuzione, da effettuarsi con cadenza prestabilita e trasmettersi al RPC e agli uffici di controllo interno al fine di attivare specifiche misure di intervento in caso di eccessivo allungamento dei tempi rispetto al cronoprogramma.</t>
  </si>
  <si>
    <t>MTU68 - Controllo sull’applicazione di eventuali penali per il ritardo.</t>
  </si>
  <si>
    <t>MTU69 - Fermi restando gli adempimenti formali previsti dalla normativa, previsione di una certificazione con valore interno, da inviarsi al RPC da parte del RP, che espliciti l’istruttoria interna condotta sulla legittimità della variante e sugli impatti economici e contrattuali della stessa (in particolare con riguardo alla congruità dei costi e tempi di esecuzione aggiuntivi, delle modifiche delle condizioni contrattuali, tempestività del processo di redazione ed approvazione della variante).</t>
  </si>
  <si>
    <t>MTU70 - Verifica del corretto assolvimento dell’obbligo di trasmissione all’ANAC delle varianti.</t>
  </si>
  <si>
    <t>MTU71 - Definizione di un adeguato flusso di comunicazioni al fine di consentire al RP ed al RPC di avere tempestiva conoscenza dell’osservanza degli adempimenti in materia di subappalto.</t>
  </si>
  <si>
    <t>MTU72 - In caso di subappalto, ove si tratti di società schermate da persone giuridiche estere o fiduciarie, obbligo di effettuare adeguate verifiche per identificare il titolare effettivo dell’impresa subappaltatrice in sede di autorizzazione del subappalto.</t>
  </si>
  <si>
    <t>MTU73 - Per opere di importo rilevante, pubblicazione online di rapporti periodici che sintetizzino, in modo chiaro ed intellegibile, l’andamento del contratto rispetto a tempi, costi e modalità preventivate in modo da favorire la più ampia informazione possibile.</t>
  </si>
  <si>
    <t>MTU74 - Pubblicazione, contestualmente alla loro adozione e almeno per tutta la durata del contratto, dei provvedimenti di adozione delle varianti.</t>
  </si>
  <si>
    <t>MTU75 - Fermo restando l’obbligo di oscurare i dati personali, relativi al segreto industriale o commerciale, pubblicazione degli accordi bonari e delle transazioni.</t>
  </si>
  <si>
    <t>MTU76 - Effettuazione di un report periodico (ad esempio semestrale), da parte dell’ufficio contratti, al fine di rendicontare agli uffici di controllo interno di gestione le procedure di gara espletate, con evidenza degli elementi di maggiore rilievo (quali importo, tipologia di procedura, numero di partecipanti ammessi e esclusi, durata del procedura, ricorrenza dei medesimi aggiudicatari, etc.) in modo che sia facilmente intellegibile il tipo di procedura adottata, le commissioni di gara deliberanti, le modalità di aggiudicazione, i pagamenti effettuati e le date degli stessi, le eventuali riserve riconosciute nonché tutti gli altri parametri utili per individuare l’iter procedurale seguito.</t>
  </si>
  <si>
    <t>MTU77 - Per procedure negoziate/affidamenti diretti, pubblicazione di report periodici da parte dell’Ufficio acquisti in cui, per ciascun affidamento, sono evidenziati: le ragioni che hanno determinato l’affidamento; i nominativi degli operatori economici eventualmente invitati a presentare l’offerta e i relativi criteri di individuazione; il nominativo dell’impresa affidataria e i relativi criteri di scelta; gli eventuali altri contratti stipulati con la medesima impresa e la procedura di affidamento; un prospetto riepilogativo di tutti gli eventuali contratti, stipulati con altri operatori economici, aventi ad oggetto lavori, servizi o forniture identici, analoghi o similari.</t>
  </si>
  <si>
    <t>MTU78 - Pubblicazione del report periodico sulle procedure di gara espletate sul sito della stazione appaltante.</t>
  </si>
  <si>
    <t>MTU79 - Predisposizione e pubblicazione di elenchi aperti di soggetti in possesso dei requisiti per la nomina dei collaudatori, da selezionare di volta in volta tramite sorteggio.</t>
  </si>
  <si>
    <t>MTU80 - Pubblicazione delle modalità di scelta, dei nominativi e della qualifica professionale dei componenti delle commissioni di collaudo.</t>
  </si>
  <si>
    <t>MTU81 - Predisposizione di sistemi di controlli incrociati, all’interno della stazione appaltante, sui provvedimenti di nomina dei collaudatori per verificarne le competenze e la rotazione.</t>
  </si>
  <si>
    <t>Indici di valutazione della probabilità (1)</t>
  </si>
  <si>
    <t>Indici di valutazione dell'impatto (2)</t>
  </si>
  <si>
    <t>Discrezionalità</t>
  </si>
  <si>
    <t>Impatto organizzativo</t>
  </si>
  <si>
    <t>Il processo è discrezionale?</t>
  </si>
  <si>
    <r>
      <t xml:space="preserve">Rispetto al totale del personale impiegato nel singolo servizio </t>
    </r>
    <r>
      <rPr>
        <sz val="10"/>
        <rFont val="Arial"/>
        <family val="2"/>
        <charset val="1"/>
      </rPr>
      <t xml:space="preserve">(unità organizzativa semplice) </t>
    </r>
    <r>
      <rPr>
        <b/>
        <sz val="10"/>
        <rFont val="Arial"/>
        <family val="2"/>
        <charset val="1"/>
      </rPr>
      <t>competente a svolgere il processo</t>
    </r>
    <r>
      <rPr>
        <sz val="10"/>
        <rFont val="Arial"/>
        <family val="2"/>
        <charset val="1"/>
      </rPr>
      <t xml:space="preserve"> (o la fase del processo di competenza della p.a.) </t>
    </r>
    <r>
      <rPr>
        <b/>
        <u/>
        <sz val="10"/>
        <rFont val="Arial"/>
        <family val="2"/>
        <charset val="1"/>
      </rPr>
      <t>nell'ambito della singola p.a.</t>
    </r>
    <r>
      <rPr>
        <b/>
        <sz val="10"/>
        <rFont val="Arial"/>
        <family val="2"/>
        <charset val="1"/>
      </rPr>
      <t xml:space="preserve">, quale percentuale di personale è impiegata nel processo? </t>
    </r>
    <r>
      <rPr>
        <sz val="10"/>
        <rFont val="Arial"/>
        <family val="2"/>
        <charset val="1"/>
      </rPr>
      <t>(se il processo coinvolge attività di più servizi nell'ambito della stessa p.a. occorre riferire la percentuale al personale impiegato nei servizi coinvolti)</t>
    </r>
  </si>
  <si>
    <t>No, è del tutto vincolato</t>
  </si>
  <si>
    <t>Fino a circa il 20%</t>
  </si>
  <si>
    <t>E' parzialmente vincolato dalle legge e da atti amministrativi</t>
  </si>
  <si>
    <t>Fino a circa il 40%</t>
  </si>
  <si>
    <t>E' parzialmente vincolato solo dalle legge</t>
  </si>
  <si>
    <t>Fino a circa il 60%</t>
  </si>
  <si>
    <t>E' parzialmente vincolato solo da atti amministrativi (regolamenti, direttive, circolari)</t>
  </si>
  <si>
    <t>Fino a circa il 80%</t>
  </si>
  <si>
    <t>E' altamente discrezionale</t>
  </si>
  <si>
    <t>Fino a circa il 100%</t>
  </si>
  <si>
    <t>Rilevanza esterna</t>
  </si>
  <si>
    <t>Impatto economico</t>
  </si>
  <si>
    <t>Il processo produce effetti diretti all'esterno dell'amministrazione di riferimento?</t>
  </si>
  <si>
    <t>Nel corso deglI ultimi 5 anni sono state pronunciate sentenze della Corte dei Conti a carico di dipendenti (dirigenti e dipendenti) della p.a. di riferimento o sono state pronunciate sentenze di risarcimento del danno nei confronti della p.a. di riferimento per la medesima tipologia di evento o di tipologie analoghe?</t>
  </si>
  <si>
    <t>No, ha come destinatario finale solo un ufficio interno</t>
  </si>
  <si>
    <t>No</t>
  </si>
  <si>
    <t>Si, verso un solo ente del sistema camerale</t>
  </si>
  <si>
    <t>Sì</t>
  </si>
  <si>
    <t>Sì, verso più enti del sistema camerale</t>
  </si>
  <si>
    <t>Sì, verso un solo soggetto esterno</t>
  </si>
  <si>
    <t>Si, il risultato del processo è rivolto direttamente ad utenti esterni alla p.a. di riferimento</t>
  </si>
  <si>
    <t>Complessità del processo</t>
  </si>
  <si>
    <t>Impatto reputazionale</t>
  </si>
  <si>
    <t>Si tratta di un processo che comporta il coinvolgimento di più amministrazioni (esclusi i controlli) in fasi successive per il conseguimento del risultato?</t>
  </si>
  <si>
    <t>Nel corso degli ultimi 5 anni sono stati sui media articoli aventi ad oggetto il medesimo evento o eventi analoghi?</t>
  </si>
  <si>
    <t>No, il processo coinvolge una sola p.a.</t>
  </si>
  <si>
    <t>Sì il processo coinvolge fino a 3 aministrazioni</t>
  </si>
  <si>
    <t>Si, su social media a carattere settoriale</t>
  </si>
  <si>
    <t>Si, il processo coinvolge più di 3 amministrazioni</t>
  </si>
  <si>
    <t>Si, sulla stampa settoriale</t>
  </si>
  <si>
    <t>Sì il processo coinvolge fino a 5 aministrazioni</t>
  </si>
  <si>
    <t>Si, su social media a carattere generalista</t>
  </si>
  <si>
    <t>Si, il processo coinvolge più di 5 amministrazioni</t>
  </si>
  <si>
    <t>Si, sulla stampa generalista</t>
  </si>
  <si>
    <t>Valore economico</t>
  </si>
  <si>
    <t>Impatto organizzativo, economico e sull'immagine</t>
  </si>
  <si>
    <t>Qual è l'impatto economico del processo?</t>
  </si>
  <si>
    <t>A quale livello può collocarsi il rischio dell'evento (livello apicale, livello intermedio o livello basso) ovvero la posizione/il ruolo che l'eventuale soggetto riveste nell'organizzazione è elevata, media o bassa?</t>
  </si>
  <si>
    <t>Ha rilevanza esclusivamente interna</t>
  </si>
  <si>
    <t>A livello di addetto</t>
  </si>
  <si>
    <t>Comporta l'attribuzione di vantaggi a soggetti interni al sistema camerale, ma di non particolare rilievo economico</t>
  </si>
  <si>
    <t>A livello di collaborazione o funzionario</t>
  </si>
  <si>
    <t>Comporta l'attribuzione di vantaggi a soggetti esterni, ma di non particolare rilievo economico</t>
  </si>
  <si>
    <t>A livello di posizione apicale o di posizione organizzativa</t>
  </si>
  <si>
    <t>Comporta l'attribuzione di considerevoli vantaggi a soggetti interni al sistema camerale</t>
  </si>
  <si>
    <t>A livello di dirigente</t>
  </si>
  <si>
    <t>Comporta l'attribuzione di considerevoli vantaggi a soggetti esterni (es. affidamento di appalto)</t>
  </si>
  <si>
    <t>A livello di segretario generale</t>
  </si>
  <si>
    <t>Frazionabilità del processo</t>
  </si>
  <si>
    <t>Il risultato finale del processo può essere raggiunto anche effettuando una pluralità di operazioni di entità economica ridotta che, considerate complessivamente, alla fine assicurano lo stesso risultato (es. pluralità di affidamenti ridotti)?</t>
  </si>
  <si>
    <t>Si</t>
  </si>
  <si>
    <t>Controlli</t>
  </si>
  <si>
    <t>Anche sulla base dell'esperienza, il tipo di controllo applicato sul processo è adeguato a neutralizzare il rischio?</t>
  </si>
  <si>
    <t>Si, costituisce lo strumento di massima efficacia</t>
  </si>
  <si>
    <t>Si, è molto efficace</t>
  </si>
  <si>
    <t>Si, è parzialmente efficace</t>
  </si>
  <si>
    <t>Si, ma in minima parte</t>
  </si>
  <si>
    <t>No, il rischio rimane indifferente</t>
  </si>
  <si>
    <t>Note:</t>
  </si>
  <si>
    <t>(1) Gli indici di probabilità vanno indicati sulla base della valutazione del gruppo di lavoro</t>
  </si>
  <si>
    <t>(2) Gli indici di impatto vanno stimati sulla base di dati oggettivi, ossia di quanto risulta all'amministrazione</t>
  </si>
  <si>
    <t>(3) Per il controllo si intende qualunque strumento di controllo utilizzato nella p.a. che sia confacente a ridurre la probabilità del rischio (e, quindi, sia il sistema dei controlli legali, come il controllo preventivo e il controllo di gestione, sia in altri meccanismi di controllo utilizzati nella p.a.). La valutazione sull'adeguatezza del controllo va fatta considerando il modo in cui il controllo funziona concretamente nella p.a.. Per la stima della probabilità, quindi, non rileva la previsione dell'esistenza in astratto del controllo, ma sull'efficacia in relazione al rischio considerato.</t>
  </si>
  <si>
    <t>VALORI E FREQUENZA DELLA PROBABILITA'</t>
  </si>
  <si>
    <t>VALORI E IMPORTANZA DELL'IMPATTO</t>
  </si>
  <si>
    <t>Nessuna probabilità</t>
  </si>
  <si>
    <t>Nessun impatto</t>
  </si>
  <si>
    <t>Improbabile</t>
  </si>
  <si>
    <t>Marginale</t>
  </si>
  <si>
    <t>Poco probabile</t>
  </si>
  <si>
    <t>Minore</t>
  </si>
  <si>
    <t>Probabile</t>
  </si>
  <si>
    <t>Soglia</t>
  </si>
  <si>
    <t>Molto probabile</t>
  </si>
  <si>
    <t>Serio</t>
  </si>
  <si>
    <t>Altamente probabile</t>
  </si>
  <si>
    <t>Superiore</t>
  </si>
  <si>
    <t>VALUTAZIONE COMPLESSIVA DEL RISCHO</t>
  </si>
  <si>
    <t>Valore frequenza x Valore impatto</t>
  </si>
  <si>
    <t>Scheda rischio AREA A</t>
  </si>
  <si>
    <t>Grado di rischio</t>
  </si>
  <si>
    <t>Valutazione del rischio</t>
  </si>
  <si>
    <t>Dettaglio di alcune tipologie di provvedimenti/attività procedimentali da ricondurre al sottoprocesso</t>
  </si>
  <si>
    <t>EVENTO RISCHIOSO</t>
  </si>
  <si>
    <t>CATEGORIA DI EVENTO RISCHIOSO</t>
  </si>
  <si>
    <t>OBIETTIVO</t>
  </si>
  <si>
    <r>
      <t xml:space="preserve">MISURE
</t>
    </r>
    <r>
      <rPr>
        <sz val="8"/>
        <color rgb="FFFF0000"/>
        <rFont val="Arial"/>
        <family val="2"/>
        <charset val="1"/>
      </rPr>
      <t>(selezionare voce dal menù a tendina)</t>
    </r>
  </si>
  <si>
    <r>
      <t xml:space="preserve">MISURE TRASVERSALI 
</t>
    </r>
    <r>
      <rPr>
        <sz val="8"/>
        <color rgb="FFFF0000"/>
        <rFont val="Arial"/>
        <family val="2"/>
        <charset val="1"/>
      </rPr>
      <t>(selezionare voce dal menù a tendina)</t>
    </r>
  </si>
  <si>
    <t>RESPONSABILE del sottoprocesso</t>
  </si>
  <si>
    <t>RESPONSABILE
da individuare per ciascuna misura</t>
  </si>
  <si>
    <t>TEMPI: 
termine per l'attuazione delle Misure</t>
  </si>
  <si>
    <t>FACOLTATIVO</t>
  </si>
  <si>
    <t>selezionare voce dal menù a tendina</t>
  </si>
  <si>
    <t>CELLA A COMPILAZIONE AUTOMATICA</t>
  </si>
  <si>
    <t>Obbligatorie</t>
  </si>
  <si>
    <t>Ulteriori</t>
  </si>
  <si>
    <t>Prob.</t>
  </si>
  <si>
    <t>Pianificazione dei fabbisogni di risorse umane ed avvio selezione</t>
  </si>
  <si>
    <t>Elaborazione e pubblicazione bando di selezione</t>
  </si>
  <si>
    <t>Impatto</t>
  </si>
  <si>
    <t>Ricezione ed analisi domande di partecipazione</t>
  </si>
  <si>
    <t>Nomina ed insediamento commissione esaminatrice</t>
  </si>
  <si>
    <t>Espletamento prove di verifica e stesura della graduatoria</t>
  </si>
  <si>
    <t>Assunzione risorse</t>
  </si>
  <si>
    <t>Dettaglio di alcune tipologie di provvedimenti/attività procedimentali da ricondurre a sottoprocessi</t>
  </si>
  <si>
    <t>Individuazione del numero delle progressioni di carriera attuabili ed avvio selezione</t>
  </si>
  <si>
    <t>Elaborazione e pubblicazione interna del bando di selezione delle progressioni</t>
  </si>
  <si>
    <t>Nomina ed insediamento della commissione esaminatrice</t>
  </si>
  <si>
    <t>Attribuzione della progressione</t>
  </si>
  <si>
    <t>Pianificazione dei fabbisogni di risorse umane</t>
  </si>
  <si>
    <t>Individuazione dei profili da selezionare e dei relativi requisiti di competenza e di legge</t>
  </si>
  <si>
    <t>Svolgimento della procedura di valutazione comparativa</t>
  </si>
  <si>
    <t>Inserimento delle risorse</t>
  </si>
  <si>
    <t>MO14 - Provvedimenti disciplinari</t>
  </si>
  <si>
    <t>Richiesta alla società di somministrazione e ricezione CV</t>
  </si>
  <si>
    <t>Convocazione dei candidati e svolgimento del colloquio di selezione</t>
  </si>
  <si>
    <t>Ricezione della richiesta di distacco/comando dal dipendente e/o dall'amministrazione di destinazione</t>
  </si>
  <si>
    <t>Attivazione contatti con amministrazione di destinazione e scambio di documenti</t>
  </si>
  <si>
    <t>Formalizzazione della convenzione</t>
  </si>
  <si>
    <t>Definizione dei profili tenuto conto dei requisiti di legge e delle competenze specialistiche richieste</t>
  </si>
  <si>
    <t>Richiesta e acquisizione del nulla osta all'amministrazione di appartenenza</t>
  </si>
  <si>
    <t>Acquisizione del contratto e inserimento della risorsa</t>
  </si>
  <si>
    <t>Scheda rischio AREA B</t>
  </si>
  <si>
    <t>RACCOMANDATO</t>
  </si>
  <si>
    <t>Analisi e definizione del fabbisogno</t>
  </si>
  <si>
    <t>Redazione e aggiornamento del piano triennale degli appalti</t>
  </si>
  <si>
    <t>consultazioni preliminari di mercato per la definizione delle specifiche tecniche</t>
  </si>
  <si>
    <t>nomina del responsabile del procedimento</t>
  </si>
  <si>
    <t>individuazione dello strumento/istituto per l'affidamento</t>
  </si>
  <si>
    <t>individuazione degli elementi essenziali del contratto</t>
  </si>
  <si>
    <t>determinazione dell'importo del contratto</t>
  </si>
  <si>
    <t>scelta della procedura di aggiudicazione (procedura negoziata)</t>
  </si>
  <si>
    <t>predisposizione di atti e documenti di gara</t>
  </si>
  <si>
    <t>definizione dei criteri di partecipazione</t>
  </si>
  <si>
    <t>definizione del criterio di aggiudicazione</t>
  </si>
  <si>
    <t>definizione dei criteri di attribuzione del punteggio</t>
  </si>
  <si>
    <t>Pubblicazione del bando e gestione delle informazioni complementari</t>
  </si>
  <si>
    <t>MO10 - sistemi di tutela del dipendente che effettua segnalazioni di llecito (cd. whistleblower)</t>
  </si>
  <si>
    <t>fissazione dei termini per la ricezione delle offerte</t>
  </si>
  <si>
    <t>trattamento e custodia della documentazione di gara</t>
  </si>
  <si>
    <t>nomina della commissione di gara</t>
  </si>
  <si>
    <t>gestione delle sedute di gara</t>
  </si>
  <si>
    <t>verifica dei requisiti di partecipazione</t>
  </si>
  <si>
    <t>valutazione delle offerte</t>
  </si>
  <si>
    <t>verifica dell'anomalia delle offerte</t>
  </si>
  <si>
    <t>aggiudicazione provvisoria</t>
  </si>
  <si>
    <t>annullamento della gara</t>
  </si>
  <si>
    <t>gestione di elenchi o albi di operatori economici</t>
  </si>
  <si>
    <t>verifica dei requisiti ai fini della stipula del contratto</t>
  </si>
  <si>
    <t>effettuazione delle comunicazioni riguardanti i mancati inviti, le esclusioni e le aggiudicazioni</t>
  </si>
  <si>
    <t>formalizzazione dell'aggiudicazione definitiva</t>
  </si>
  <si>
    <t>stipula del contratto</t>
  </si>
  <si>
    <t>approvazione delle modifiche al contratto originario</t>
  </si>
  <si>
    <t>autorizzazione al subappalto</t>
  </si>
  <si>
    <t>ammissione delle varianti</t>
  </si>
  <si>
    <t>verifiche in corso di esecuzione</t>
  </si>
  <si>
    <t>verifica delle disposizioni n materia di sicurezza (PSC, DUVRI)</t>
  </si>
  <si>
    <t>apposizione di riserve</t>
  </si>
  <si>
    <t>gestione delle controversie</t>
  </si>
  <si>
    <t>effettuazione di pagamenti in corso di esecuzione</t>
  </si>
  <si>
    <t>nomina del collaudatore/commissione di collaudo</t>
  </si>
  <si>
    <t>procedimento di verifica della corretta esecuzione per il rilascio del certificatodi conformità/attestato di corretta esecuzione</t>
  </si>
  <si>
    <t>rendicontazionedei lavori in economia da parte del r.u.p.</t>
  </si>
  <si>
    <t>Scheda rischio AREA C</t>
  </si>
  <si>
    <t>Scheda rischio AREA D</t>
  </si>
  <si>
    <t>Individuazione ambito di intervento (target, oggetto del bando)</t>
  </si>
  <si>
    <t>Predisposizione bando o regolamento</t>
  </si>
  <si>
    <t>Pubblicazione bando o regolamento e ricezione candidature</t>
  </si>
  <si>
    <t>Valutazione candidature ed elaborazione graduatoria</t>
  </si>
  <si>
    <t>Pubblicazione graduatoria</t>
  </si>
  <si>
    <t>Erogazione dell'incentivo/sovvenzione/contributo</t>
  </si>
  <si>
    <t>Selezione possibili partner</t>
  </si>
  <si>
    <t>Stipula convenzione/protocollo d'intesa</t>
  </si>
  <si>
    <r>
      <t xml:space="preserve">Predisposizione bando </t>
    </r>
    <r>
      <rPr>
        <i/>
        <sz val="10"/>
        <rFont val="Arial"/>
        <family val="2"/>
        <charset val="1"/>
      </rPr>
      <t>(in caso di gestione diretta del contributo)</t>
    </r>
  </si>
  <si>
    <r>
      <t xml:space="preserve">Pubblicazione bando e ricezione candidature </t>
    </r>
    <r>
      <rPr>
        <i/>
        <sz val="10"/>
        <rFont val="Arial"/>
        <family val="2"/>
        <charset val="1"/>
      </rPr>
      <t>(in caso di gestione diretta del contributo)</t>
    </r>
  </si>
  <si>
    <r>
      <t xml:space="preserve">Valutazione candidature ed elaborazione graduatoria </t>
    </r>
    <r>
      <rPr>
        <i/>
        <sz val="10"/>
        <rFont val="Arial"/>
        <family val="2"/>
        <charset val="1"/>
      </rPr>
      <t>(in caso di gestione diretta del contributo)</t>
    </r>
  </si>
  <si>
    <t>Erogazione dell'incentivo/ sovvenzione/ contributo al candidato o al partner</t>
  </si>
  <si>
    <t>Scheda rischio AREA E</t>
  </si>
  <si>
    <t>Scheda rischio AREA F</t>
  </si>
  <si>
    <t>Nomina mediatore</t>
  </si>
  <si>
    <t>Liquidazione dei compensi</t>
  </si>
  <si>
    <t>Compilazione, tenuta e aggiornamento dell'elenco</t>
  </si>
  <si>
    <t>Gestione Arbitrati</t>
  </si>
  <si>
    <t>Nomina arbitro unico</t>
  </si>
  <si>
    <t>Compilazione, tenuta ed aggiornamento dell’elenco degli arbitri</t>
  </si>
  <si>
    <r>
      <t xml:space="preserve">Indici di valutazione della probabilità (1)
</t>
    </r>
    <r>
      <rPr>
        <b/>
        <sz val="8"/>
        <color rgb="FFFF0000"/>
        <rFont val="Arial"/>
        <family val="2"/>
        <charset val="1"/>
      </rPr>
      <t>(mantenere solo il valore corrispondente alla risposta, cancellando gli altri)</t>
    </r>
  </si>
  <si>
    <r>
      <t xml:space="preserve">Indici di valutazione dell'impatto (2)
</t>
    </r>
    <r>
      <rPr>
        <b/>
        <sz val="8"/>
        <color rgb="FFFF0000"/>
        <rFont val="Arial"/>
        <family val="2"/>
        <charset val="1"/>
      </rPr>
      <t>(mantenere solo il valore corrispondente alla risposta, cancellando gli altri)</t>
    </r>
  </si>
  <si>
    <t>Nel corso degli ultimi 5 anni sono apparsi sui media articoli aventi ad oggetto il medesimo evento o eventi analoghi?</t>
  </si>
  <si>
    <t>Aree</t>
  </si>
  <si>
    <t>Area A</t>
  </si>
  <si>
    <t>Area B</t>
  </si>
  <si>
    <t>Area C</t>
  </si>
  <si>
    <t>Area D</t>
  </si>
  <si>
    <t>Processi</t>
  </si>
  <si>
    <t>A.01 Reclutamento</t>
  </si>
  <si>
    <t>A.02 Progressioni di carriera</t>
  </si>
  <si>
    <t>Acquisizione e progressione del personale</t>
  </si>
  <si>
    <t>Affidamento di lavori, servizi e forniture</t>
  </si>
  <si>
    <t>C.01 Provvedimenti amministrativi vincolati nell’an</t>
  </si>
  <si>
    <t>C.02 Provvedimenti amministrativi a contenuto vincolato</t>
  </si>
  <si>
    <t>C.03 Provvedimenti amministrativi vincolati nell’an e a contenuto vincolato</t>
  </si>
  <si>
    <t>C.04 Provvedimenti amministrativi a contenuto discrezionale</t>
  </si>
  <si>
    <t>C.05 Provvedimenti amministrativi discrezionali nell’an</t>
  </si>
  <si>
    <t>C.06 Provvedimenti amministrativi discrezionali nell’an e nel contenuto</t>
  </si>
  <si>
    <t>Provvedimenti ampliativi della sfera giuridica dei destinatari privi di effetto economico diretto ed immediato per il destinatario</t>
  </si>
  <si>
    <t>D.01 Provvedimenti amministrativi vincolati nell’an</t>
  </si>
  <si>
    <t>D.02 Provvedimenti amministrativi a contenuto vincolato</t>
  </si>
  <si>
    <t>D.03 Provvedimenti amministrativi vincolati nell’an e a contenuto vincolato</t>
  </si>
  <si>
    <t>D.04 Provvedimenti amministrativi a contenuto discrezionale</t>
  </si>
  <si>
    <t>D.05 Provvedimenti amministrativi discrezionali nell’an</t>
  </si>
  <si>
    <t>D.06 Provvedimenti amministrativi discrezionali nell’an e nel contenuto</t>
  </si>
  <si>
    <t>Provvedimenti ampliativi della sfera giuridica dei destinatari con effetto economico diretto ed immediato per il destinatario</t>
  </si>
  <si>
    <t>PORTAFOGLIO PROCESSI DI SUPPORTO AL GOVERNO 
A. Attività strategiche e manageriali</t>
  </si>
  <si>
    <t>A1</t>
  </si>
  <si>
    <t>CICLO DI GESTIONE DELLE PERFORMANCE</t>
  </si>
  <si>
    <t>A</t>
  </si>
  <si>
    <t>A2</t>
  </si>
  <si>
    <t>FONDO PEREQUATIVO</t>
  </si>
  <si>
    <t>A3</t>
  </si>
  <si>
    <t>RAPPRESENTANZA E RELAZIONI ISTITUZIONALI</t>
  </si>
  <si>
    <t>A4</t>
  </si>
  <si>
    <t>COMUNICAZIONE</t>
  </si>
  <si>
    <t>A5</t>
  </si>
  <si>
    <t>COORDINAMENTO STRATEGICO E CONTROLLO ANALOGO DELLE SOCIETA' IN HOUSE</t>
  </si>
  <si>
    <t>PORTAFOGLIO PROCESSI PRIMARI 
B. Attività produttive</t>
  </si>
  <si>
    <t>B1</t>
  </si>
  <si>
    <t>CENTRO STUDI E INDIS</t>
  </si>
  <si>
    <t>B2</t>
  </si>
  <si>
    <t>INTERNAZIONALIZZAZIONE</t>
  </si>
  <si>
    <t>B3</t>
  </si>
  <si>
    <t>REGOLAZIONE DEL MERCATO, CONCORRENZA E POLITICHE DI GENERE</t>
  </si>
  <si>
    <t>B4</t>
  </si>
  <si>
    <t>SEMPLIFICAZIONE, SERVIZI DIGITALI E LEGALITA'</t>
  </si>
  <si>
    <t>B5</t>
  </si>
  <si>
    <t>INNOVAZIONE E AMBIENTE</t>
  </si>
  <si>
    <t>B6</t>
  </si>
  <si>
    <t>CREDITO E QUALITA' FILIERE</t>
  </si>
  <si>
    <t>B7</t>
  </si>
  <si>
    <t>ORGANIZZAZIONE E RISORSE UMANE</t>
  </si>
  <si>
    <t>B8</t>
  </si>
  <si>
    <t>FORMAZIONE-LAVORO E NUOVE IMPRESE</t>
  </si>
  <si>
    <t>B9</t>
  </si>
  <si>
    <t>COMMERCIO ESTERO E CRONOTACHIGRAFI DIGITALI</t>
  </si>
  <si>
    <t>PORTAFOGLIO PROCESSI DI SUPPORTO AL FUNZIONAMENTO 
C. Attività di supporto</t>
  </si>
  <si>
    <t>C1</t>
  </si>
  <si>
    <t>SEGRETERIA GENERALE E CONSULTA</t>
  </si>
  <si>
    <t>C2</t>
  </si>
  <si>
    <t>APPROVVIGIONAMENTO E GESTIONE DEI BENI</t>
  </si>
  <si>
    <t>B</t>
  </si>
  <si>
    <t>C3</t>
  </si>
  <si>
    <t>BILANCIO, CONTABILITA', PIANIFICAZIONE, CONTROLLO DI GESTIONE</t>
  </si>
  <si>
    <t>C4</t>
  </si>
  <si>
    <t>AFFARI GENERALI, LEGALI E PERSONALE</t>
  </si>
  <si>
    <t>C5</t>
  </si>
  <si>
    <t>SEGRETERIA ORGANI STATUTARI</t>
  </si>
  <si>
    <t>C6</t>
  </si>
  <si>
    <t>COORDINAMENTO ASSISTENZA TECNICA</t>
  </si>
  <si>
    <t>Aree
 --&gt;</t>
  </si>
  <si>
    <t>Processi
---&gt;</t>
  </si>
  <si>
    <t>AREE DIRGENZIALI</t>
  </si>
  <si>
    <t>CREDITO E POLITICHE DELLA QUALITA' PER LE FILIERE</t>
  </si>
  <si>
    <t>UFFICI DI SUPPORTO</t>
  </si>
  <si>
    <t>Relazioni istituzionali e parlamentari</t>
  </si>
  <si>
    <t>Bilancio e contabilità</t>
  </si>
  <si>
    <t>Affari generali e legale</t>
  </si>
  <si>
    <t>Provveditorato e cassa</t>
  </si>
  <si>
    <t>Diritto annuale e Fondo Perequativo</t>
  </si>
  <si>
    <t>Segreteria organi statutarI</t>
  </si>
  <si>
    <t>Segreteria generale e di presidenza</t>
  </si>
  <si>
    <t>UFFICI SPECIALI</t>
  </si>
  <si>
    <t>Consigli camerali e task force Registro Imprese</t>
  </si>
  <si>
    <t>Comunicazione e stampa</t>
  </si>
  <si>
    <t>Centro Studi</t>
  </si>
  <si>
    <t>Convenzioni internazionali per il commercio estero e cronotachigrafi digitali</t>
  </si>
  <si>
    <t>INDIS</t>
  </si>
  <si>
    <t>Formazione - lavoro e nuova imprenditorialità</t>
  </si>
  <si>
    <t>UNITA'</t>
  </si>
  <si>
    <t>Unità per l'analisi e la valutazione di impatto giuridico amministrativo</t>
  </si>
  <si>
    <t>Unità per il supporto e l'assistenza tecnica al sistema camerale</t>
  </si>
  <si>
    <t>1.Discrezionalità</t>
  </si>
  <si>
    <t>1.Impatto economico</t>
  </si>
  <si>
    <t>Specificare l'entità dei finanziamenti gestiti</t>
  </si>
  <si>
    <t>I finanziamenti gestiti nell'ambito del processo in oggetto non sono rilevanti (&lt;5%) rispetto al totale dei finanziamenti erogati dalla Camera sul territorio</t>
  </si>
  <si>
    <t>I finanziamenti gestiti nell'ambito del processo in oggetto sono pari o 30% rispetto al totale dei finanziamenti erogati dalla Camera sul territorio</t>
  </si>
  <si>
    <t>I finanziamenti gestiti nell'ambito del processo in oggetto sono &gt; 30% rispetto al totale dei finanziamenti erogati dalla Camera sul territorio</t>
  </si>
  <si>
    <t>2.Efficacia dei controlli</t>
  </si>
  <si>
    <t>2.Impatto reputazionale</t>
  </si>
  <si>
    <t>Indicare tipologia e grado di penetrazione dei controlli</t>
  </si>
  <si>
    <t>Indicare il livello di addetto e di rilevanza dei finanziamenti gestiti</t>
  </si>
  <si>
    <t>Esiste un controllo successivo, sostanziale su tutti i procedimenti</t>
  </si>
  <si>
    <t>Il rischio si colloca a livello di addetto e i finanziamenti gestiti non sono rilevanti in termini economici e/o strategici</t>
  </si>
  <si>
    <t>Esiste un controllo successivo, sostanziale a campione</t>
  </si>
  <si>
    <t>Il rischio si colloca a livello di funzionario e i finanziamenti gestiti non sono rilevanti in termini economici e/o strategici</t>
  </si>
  <si>
    <t>Esiste un controllo successivo, solo formale/documentale, a campione</t>
  </si>
  <si>
    <t>Il rischio si colloca a livello apicale e i finanziamenti gestiti non sono rilevanti in termini economici e/o strategici</t>
  </si>
  <si>
    <t>Esiste un controllo successivo, solo formale/documentale, su tutti i procedimenti</t>
  </si>
  <si>
    <t>Il rischio si colloca a livello di funzionario e i finanziamenti gestiti sono rilevanti in termini economici e/o strategici</t>
  </si>
  <si>
    <t>Non esiste alcuna forma di controllo</t>
  </si>
  <si>
    <t>Il rischio si colloca a livello apicale e i finanziamenti gestiti sono rilevanti in termini economici e/o strategici</t>
  </si>
  <si>
    <t>3.Pubblicità</t>
  </si>
  <si>
    <t>3.Impatto sociale</t>
  </si>
  <si>
    <t>Indicare il livello di evidenza del processo</t>
  </si>
  <si>
    <t>Indicare la rilevanza del processo rispetto agli obiettivi strategici della Camera</t>
  </si>
  <si>
    <t>E' data evidenza pubblica alle attività realizzate, agli elementi caratterizzanti (attori, processo ecc.), alle motivazioni, ai risultati e alla loro congruità rispetto a obiettivi/priorità dell'ente/ufficio</t>
  </si>
  <si>
    <t>Il processo gestito e l'ambito/settori di intervento non sono rilevanti rispetto al perseguimento degli obiettivi strategici della Camera</t>
  </si>
  <si>
    <t>E' data evidenza pubblica alle attività realizzate, agli elementi caratterizzanti (attori, processo ecc.), alle motivazioni e ai risultati</t>
  </si>
  <si>
    <t>E' data evidenza pubblica alle attività realizzate e ai risultati senza elementi che ne favoriscano una valutazione sostanziale</t>
  </si>
  <si>
    <t>Il processo gestito e l'ambito/settori di intervento hanno un peso marginale rispetto al perseguimento degli obiettivi strategici della Camera</t>
  </si>
  <si>
    <t>Sono pubblicati documenti e atti (risultati) senza elementi che ne favoriscano una valutazione sostanziale</t>
  </si>
  <si>
    <t>Non è data evidenza pubblica alle attività in oggetto e ai risultati della stessa</t>
  </si>
  <si>
    <t>Il processo gestito e l'ambito/settori di intervento sono strategicamente rilevanti rispetto alle priorità della Camera</t>
  </si>
  <si>
    <t>4.Controllo civico</t>
  </si>
  <si>
    <t>Indicare il livello di controllo civico presente</t>
  </si>
  <si>
    <t>Sono presenti e facilmente accessibili sistemi di segnalazione interni  e sistemi di tutela del segnalante</t>
  </si>
  <si>
    <t>Sono presenti e facilmente accessibili sistemi di segnalazione interni ed esterni  e sistemi di tutela del segnalante</t>
  </si>
  <si>
    <t>Sono presenti sistemi di segnalazione interni senza una chiara policy di tutela del segnalante</t>
  </si>
  <si>
    <t>Sono presenti sistemi di segnalazione interni ed esterni senza una chiara policy di tutela del segnalante</t>
  </si>
  <si>
    <t>Non è presente alcun tipo di sistema di segnalazione</t>
  </si>
  <si>
    <t>5.Deterrenza sanzionatoria</t>
  </si>
  <si>
    <t>Indicare gli strumenti disponibili</t>
  </si>
  <si>
    <t>L'evento corruttivo è previsto in un codice etico e/o di comportamento, e per esso sono definiti in maniera chiara policy e iter sanzionatori e di controllo</t>
  </si>
  <si>
    <t>L'evento corruttivo è previsto in un codice etico e/o di comportamento, ne è definita la sanzione ma è assente o non chiaramente definito il sistema di controllo e l'attribuzione il sistema di controllo e l'attribuzione della sanzione è discrezionale</t>
  </si>
  <si>
    <t>L'evento corrutivo non è previsto nel codice etico e/o di comportamento dell'ente</t>
  </si>
  <si>
    <t>6.Collegialità delle azioni/scelte</t>
  </si>
  <si>
    <t>Indicare il livello di collegialità adottato</t>
  </si>
  <si>
    <t>Le azioni/scelte delle attività in oggetto sono realizzate da un team di lavoro nel quale è presente una forte rotazione del personale</t>
  </si>
  <si>
    <t>Le azioni/scelte delle attività in oggetto sono realizzate da un dipendente e un dirigente con legami stabili e consolidati</t>
  </si>
  <si>
    <t>Le azioni/scelte delle attività in oggetto sono realizzate da un singolo soggetto (dipendente o dirigente)</t>
  </si>
  <si>
    <t>7.Livello di informatizzazione del procedimento</t>
  </si>
  <si>
    <t>Indicare il livello di informatizzazione in essere</t>
  </si>
  <si>
    <t>Il procedimento è informatizzato in tutte le sue fasi/attività</t>
  </si>
  <si>
    <t>Il procedimento è informatizzato solo in alcune fasi/attività</t>
  </si>
  <si>
    <t>Il procedimento non è informatizzato o è informatizzato solo in alcune fasi/attività non rilevanti rispetto al rischio in oggetto</t>
  </si>
  <si>
    <t>Responsabile Servizio Gestione Patrimoniale e Finanziaria</t>
  </si>
  <si>
    <t>Responsabile Servizio Registro delle Imprese</t>
  </si>
  <si>
    <t>Responsabile Servizio tutela del mercato e del consumatore</t>
  </si>
  <si>
    <t>Responsabile Servizio Statistica Prezzi e Protesti, Brevetti e Marchi</t>
  </si>
  <si>
    <t>Responsabile Servizio Contenzioso Amministrativo - Attività Ispettiva, di controllo e vigilanza</t>
  </si>
  <si>
    <t>MO2: adottato nel 2014 MU13: prima dell'emanazione del Bando MT1: annuale MTU4: realizzata nel 2014</t>
  </si>
  <si>
    <t>MO14: secondo le disposizioni del codice disciplinare MU4: periodico MT1: annuale</t>
  </si>
  <si>
    <t>MO4: tempestivo MU1: in essere MT1: annuale</t>
  </si>
  <si>
    <t>Responsabile Servizio Affari Generali e Promozione economica</t>
  </si>
  <si>
    <t>MTU5: in programma</t>
  </si>
  <si>
    <t>MO2: adottato nel 2014 MT1: annuale</t>
  </si>
  <si>
    <t>MO1: tempestivo</t>
  </si>
  <si>
    <t>MT1: annuale MTU5: in programma</t>
  </si>
  <si>
    <t>MO4: tempestivo</t>
  </si>
  <si>
    <t>Dirigente</t>
  </si>
  <si>
    <t>ATTIVITA' NON SVOLTA</t>
  </si>
  <si>
    <t>MO1: tempestivo MU19: annuale MTU4: realizzato nel 2014</t>
  </si>
  <si>
    <t>CR.5 Elusione delle procedure di svolgimento dell'attività di controllo</t>
  </si>
  <si>
    <t xml:space="preserve">RB.34 mancata o insufficiente verifica dell'effettivo stato avanzamento lavori rispetto al cronoprogramma </t>
  </si>
  <si>
    <t>RB.01 accordi collusivi tra le imprese partecipanti a una gara volti a manipolarne gli esiti, utilizzando il meccanismo del subappalto come modalita? per distribuire i vantaggi dell’accordo a tutti i partecipanti allo stesso</t>
  </si>
  <si>
    <t>MO1: tempestivo MTU4: realizzato nel 2014</t>
  </si>
  <si>
    <t>Controlli (3)</t>
  </si>
  <si>
    <r>
      <t>Rispetto al totale del personale impiegato nel singolo servizio</t>
    </r>
    <r>
      <rPr>
        <sz val="10"/>
        <rFont val="Arial"/>
        <family val="2"/>
        <charset val="1"/>
      </rPr>
      <t>(unità organizzativa semplice)</t>
    </r>
    <r>
      <rPr>
        <b/>
        <sz val="10"/>
        <rFont val="Arial"/>
        <family val="2"/>
      </rPr>
      <t>competente a svolgere il processo</t>
    </r>
    <r>
      <rPr>
        <sz val="10"/>
        <rFont val="Arial"/>
        <family val="2"/>
        <charset val="1"/>
      </rPr>
      <t>(o la fase del processo di competenza della p.a.)</t>
    </r>
    <r>
      <rPr>
        <b/>
        <u/>
        <sz val="10"/>
        <rFont val="Arial"/>
        <family val="2"/>
      </rPr>
      <t>nell'ambito della singola p.a.</t>
    </r>
    <r>
      <rPr>
        <b/>
        <sz val="10"/>
        <rFont val="Arial"/>
        <family val="2"/>
      </rPr>
      <t>, quale percentuale di personale è impiegata nel processo?</t>
    </r>
    <r>
      <rPr>
        <sz val="10"/>
        <rFont val="Arial"/>
        <family val="2"/>
        <charset val="1"/>
      </rPr>
      <t>(se il processo coinvolge attività di più servizi nell'ambito della stessa p.a. occorre riferire la percentuale al personale impiegato nei servizi coinvolti)</t>
    </r>
  </si>
  <si>
    <t>Si, costituisce un efficace strumento di neutralizzazione</t>
  </si>
  <si>
    <t>Si, per una percentuale approssimativa del 50%</t>
  </si>
  <si>
    <t>No, ha come destinatario finale un ufficio interno</t>
  </si>
  <si>
    <t>Nel corso degli ultimi 5 anni sono stati pubblicati su giornali o riviste articoli aventi ad oggetto il medesimo evento o eventi analoghi?</t>
  </si>
  <si>
    <t>Non ne abbiamo memoria</t>
  </si>
  <si>
    <t>Si, sulla stampa locale</t>
  </si>
  <si>
    <t>Si, sulla stampa nazionale</t>
  </si>
  <si>
    <t>Si, sulla stampa locale e nazionale</t>
  </si>
  <si>
    <t>Si, sulla stampa locale, nazionale e internazionale</t>
  </si>
  <si>
    <t>Comporta l'attribuzione di vantaggi a soggetti esterni, ma di non particolare rilievo economico (es. concessione di borsa di studio per studenti)</t>
  </si>
  <si>
    <t>A livello di dirigente di ufficio non generale, ovvero di posizione apicale o di posizione organizzativa</t>
  </si>
  <si>
    <t>A livello di dirigente di ufficio generale</t>
  </si>
  <si>
    <t>A livello di capo dipartimento/segretario generale</t>
  </si>
  <si>
    <t>Comporta l'attribuzione di vantaggi a soggetti esterni, ma di non particolare economico (es. concessione di borsa di studio per studenti)</t>
  </si>
  <si>
    <t>MU20 - Controllo a campione</t>
  </si>
  <si>
    <t xml:space="preserve">MO4: tempestivo </t>
  </si>
  <si>
    <t>MO11: Responsabile Servizio Gestione Patrimoniale e Finanziaria MT1: Responsabile Servizio Affari Generali e Promozione economica</t>
  </si>
  <si>
    <t>MO4: Dirigente MU8 e MTU1: Responsabile Servizio Gestione Patrimoniale e Finanziaria</t>
  </si>
  <si>
    <t>MO4: Dirigente MU2, MT3 e MTU4: Responsabile Servizio Gestione Patrimoniale e Finanziaria</t>
  </si>
  <si>
    <t>MO4: Dirigente MU1 e MT1: Responsabile Servizio Gestione Patrimoniale e Finanziaria</t>
  </si>
  <si>
    <t>MO4: Dirigente MU1 e MT2: Responsabile Servizio Gestione Patrimoniale e Finanziaria</t>
  </si>
  <si>
    <t>MO4: Dirigente MU19, MT1 e MTU4: Responsabile Servizio Gestione Patrimoniale e Finanziaria</t>
  </si>
  <si>
    <t>MT1: Responsabile Servizio Affari Generali e Promozione economica MTU5: Responsabile Servizio Gestione Patrimoniale e Finanziaria</t>
  </si>
  <si>
    <t>MO1: tempestivo MU18: in essere MTU5: in programma</t>
  </si>
  <si>
    <t>MO1: tempestivo MT1: annuale MTU5: in programma</t>
  </si>
  <si>
    <t>MO4: tempestivo MTU1: annuale</t>
  </si>
  <si>
    <t>MO2: adottato nel 2014 MU13: prima dell'emanazione del Bando MTU4: realizzata nel 2014</t>
  </si>
  <si>
    <t>MO1: tempestivo MT1: annuale MTU4: realizzata nel 2014</t>
  </si>
  <si>
    <t>MO2: adottato nel 2014 MTU5: in programma</t>
  </si>
  <si>
    <t>MO4: tempestivo MTU4: realizzata nel 2014</t>
  </si>
  <si>
    <t>MO1: tempestivo MT1: annuale</t>
  </si>
  <si>
    <t>MO4: tempestivo MU1: in essere</t>
  </si>
  <si>
    <t>MO1: tempestivo MTU1: annuale</t>
  </si>
  <si>
    <t>MO4: tempestivo MU2: annuale MT1: annuale MTU4: realizzato nel 2014</t>
  </si>
  <si>
    <t>MO4: tempestivo MT1: annuale MTU4: realizzato nel 2014</t>
  </si>
  <si>
    <t>MO12: in programma nel triennio MT1: annuale MTU4: realizzato nel 2014</t>
  </si>
  <si>
    <t>MO10: in programma MT1: annuale</t>
  </si>
  <si>
    <t>MO1: tempestivo MT4: in essere MTU40: in essere</t>
  </si>
  <si>
    <t>MO11: triennale MT2: in essere</t>
  </si>
  <si>
    <t>MO11: triennale MU19: annuale MT2: in essere</t>
  </si>
  <si>
    <t>MO11: annuale MU19: annuale MT2: in essere</t>
  </si>
  <si>
    <t>NOTA BENE: nella formazione del personale si intendono compresi corsi di formazione, partecipazione a convegni ed eventi, circolari e riunioni interne.</t>
  </si>
  <si>
    <t>MO4: tempestivo MT4: in essere</t>
  </si>
  <si>
    <t>MO11: Responsabile Servizio Gestione Patrimoniale e Finanziaria MT2: Responsabile Servizio Statistica Prezzi e Protesti, Brevetti e Marchi</t>
  </si>
  <si>
    <t xml:space="preserve">MO4 - astensione in caso di conflitto di interesse </t>
  </si>
  <si>
    <t>MO4: Dirigente MT4: Responsabile Servizio Statistica Prezzi e Protesti, Brevetti e Marchi</t>
  </si>
  <si>
    <t>MO2: adottato nel 2014 MU9: in essere</t>
  </si>
  <si>
    <t>MO2: adottato nel 2014 MU19: annuale MT2: in essere</t>
  </si>
  <si>
    <t>MO4: Dirigente MTU1: Responsabile Servizio tutela del mercato e del consumatore</t>
  </si>
  <si>
    <t>MO1 e MT1: Responsabile Servizio tutela del mercato e del consumatore MTU5: Responsabile Servizio Gestione Patrimoniale e Finanziaria</t>
  </si>
  <si>
    <t>MO11: Responsabile Servizio Gestione Patrimoniale e Finanziaria MU19: Responsabile Servizio tutela del mercato e del consumatore</t>
  </si>
  <si>
    <t>MO2: adottato nel 2014</t>
  </si>
  <si>
    <t>MO11: annuale MU1: in essere MT3: in essere</t>
  </si>
  <si>
    <t>MO11: annuale MU2: tempestivo MT1: annuale</t>
  </si>
  <si>
    <t>MO11: annuale MU2: tempestivo</t>
  </si>
  <si>
    <t>MO11: annuale MT1: annuale MTU4: realizzato nel 2014</t>
  </si>
  <si>
    <t>MO11: annuale MT1: annuale MTU49: in essere</t>
  </si>
  <si>
    <t>MO11: annuale MT2: in essere</t>
  </si>
  <si>
    <t>MO11: annuale MT1: annuale</t>
  </si>
  <si>
    <t>MO11: annuale</t>
  </si>
  <si>
    <t>MO11: annuale MU19: in essere</t>
  </si>
  <si>
    <t>Verifiche prime</t>
  </si>
  <si>
    <t xml:space="preserve">MO2: adottato nel 2014 MU4: periodico </t>
  </si>
</sst>
</file>

<file path=xl/styles.xml><?xml version="1.0" encoding="utf-8"?>
<styleSheet xmlns="http://schemas.openxmlformats.org/spreadsheetml/2006/main">
  <numFmts count="1">
    <numFmt numFmtId="164" formatCode="0.0"/>
  </numFmts>
  <fonts count="58">
    <font>
      <sz val="10"/>
      <name val="Arial"/>
      <family val="2"/>
      <charset val="1"/>
    </font>
    <font>
      <sz val="14"/>
      <color rgb="FFFFFFFF"/>
      <name val="Arial"/>
      <family val="2"/>
      <charset val="1"/>
    </font>
    <font>
      <b/>
      <sz val="14"/>
      <color rgb="FFFFFFFF"/>
      <name val="Arial"/>
      <family val="2"/>
      <charset val="1"/>
    </font>
    <font>
      <b/>
      <sz val="20"/>
      <name val="Arial"/>
      <family val="2"/>
      <charset val="1"/>
    </font>
    <font>
      <sz val="16"/>
      <color rgb="FF000000"/>
      <name val="Arial"/>
      <family val="2"/>
      <charset val="1"/>
    </font>
    <font>
      <sz val="12"/>
      <name val="Arial"/>
      <family val="2"/>
      <charset val="1"/>
    </font>
    <font>
      <sz val="16"/>
      <name val="Arial"/>
      <family val="2"/>
      <charset val="1"/>
    </font>
    <font>
      <b/>
      <sz val="12"/>
      <color rgb="FFFFFFFF"/>
      <name val="Arial"/>
      <family val="2"/>
      <charset val="1"/>
    </font>
    <font>
      <sz val="10"/>
      <color rgb="FFFFFFFF"/>
      <name val="Arial"/>
      <family val="2"/>
      <charset val="1"/>
    </font>
    <font>
      <sz val="16"/>
      <color rgb="FFFFFFFF"/>
      <name val="Arial"/>
      <family val="2"/>
      <charset val="1"/>
    </font>
    <font>
      <b/>
      <sz val="12"/>
      <name val="Arial"/>
      <family val="2"/>
      <charset val="1"/>
    </font>
    <font>
      <b/>
      <i/>
      <sz val="12"/>
      <name val="Arial"/>
      <family val="2"/>
      <charset val="1"/>
    </font>
    <font>
      <i/>
      <sz val="12"/>
      <name val="Arial"/>
      <family val="2"/>
      <charset val="1"/>
    </font>
    <font>
      <b/>
      <i/>
      <sz val="12"/>
      <color rgb="FF7F7F7F"/>
      <name val="Arial"/>
      <family val="2"/>
      <charset val="1"/>
    </font>
    <font>
      <i/>
      <sz val="12"/>
      <color rgb="FF7F7F7F"/>
      <name val="Arial"/>
      <family val="2"/>
      <charset val="1"/>
    </font>
    <font>
      <b/>
      <sz val="11"/>
      <name val="Arial"/>
      <family val="2"/>
      <charset val="1"/>
    </font>
    <font>
      <sz val="11"/>
      <name val="Arial"/>
      <family val="2"/>
      <charset val="1"/>
    </font>
    <font>
      <b/>
      <sz val="10"/>
      <name val="Arial"/>
      <family val="2"/>
      <charset val="1"/>
    </font>
    <font>
      <b/>
      <sz val="8"/>
      <name val="Arial"/>
      <family val="2"/>
      <charset val="1"/>
    </font>
    <font>
      <sz val="8"/>
      <name val="Arial"/>
      <family val="2"/>
      <charset val="1"/>
    </font>
    <font>
      <b/>
      <u/>
      <sz val="8"/>
      <name val="Arial"/>
      <family val="2"/>
      <charset val="1"/>
    </font>
    <font>
      <i/>
      <sz val="10"/>
      <name val="Arial"/>
      <family val="2"/>
      <charset val="1"/>
    </font>
    <font>
      <b/>
      <sz val="10"/>
      <color rgb="FF7F7F7F"/>
      <name val="Arial"/>
      <family val="2"/>
      <charset val="1"/>
    </font>
    <font>
      <sz val="10"/>
      <color rgb="FFFF0000"/>
      <name val="Arial"/>
      <family val="2"/>
      <charset val="1"/>
    </font>
    <font>
      <b/>
      <sz val="14"/>
      <name val="Arial"/>
      <family val="2"/>
      <charset val="1"/>
    </font>
    <font>
      <b/>
      <u/>
      <sz val="10"/>
      <name val="Arial"/>
      <family val="2"/>
      <charset val="1"/>
    </font>
    <font>
      <sz val="14"/>
      <name val="Arial"/>
      <family val="2"/>
      <charset val="1"/>
    </font>
    <font>
      <sz val="8"/>
      <color rgb="FFFF0000"/>
      <name val="Arial"/>
      <family val="2"/>
      <charset val="1"/>
    </font>
    <font>
      <b/>
      <sz val="8"/>
      <color rgb="FF000000"/>
      <name val="Tahoma"/>
      <family val="2"/>
      <charset val="1"/>
    </font>
    <font>
      <sz val="8"/>
      <color rgb="FF000000"/>
      <name val="Tahoma"/>
      <family val="2"/>
      <charset val="1"/>
    </font>
    <font>
      <sz val="11"/>
      <color rgb="FFFFFFFF"/>
      <name val="Arial"/>
      <family val="2"/>
      <charset val="1"/>
    </font>
    <font>
      <b/>
      <sz val="8"/>
      <color rgb="FFFF0000"/>
      <name val="Arial"/>
      <family val="2"/>
      <charset val="1"/>
    </font>
    <font>
      <sz val="12"/>
      <color rgb="FF000000"/>
      <name val="Calibri"/>
      <family val="2"/>
      <charset val="1"/>
    </font>
    <font>
      <b/>
      <sz val="12"/>
      <color rgb="FF000000"/>
      <name val="Calibri"/>
      <family val="2"/>
      <charset val="1"/>
    </font>
    <font>
      <b/>
      <sz val="12"/>
      <color rgb="FFFFFFFF"/>
      <name val="Calibri"/>
      <family val="2"/>
      <charset val="1"/>
    </font>
    <font>
      <b/>
      <sz val="12"/>
      <name val="Calibri"/>
      <family val="2"/>
      <charset val="1"/>
    </font>
    <font>
      <b/>
      <sz val="26"/>
      <name val="Calibri"/>
      <family val="2"/>
      <charset val="1"/>
    </font>
    <font>
      <b/>
      <sz val="10"/>
      <name val="Calibri"/>
      <family val="2"/>
      <charset val="1"/>
    </font>
    <font>
      <sz val="12"/>
      <name val="Calibri"/>
      <family val="2"/>
      <charset val="1"/>
    </font>
    <font>
      <b/>
      <sz val="14"/>
      <name val="Calibri"/>
      <family val="2"/>
      <charset val="1"/>
    </font>
    <font>
      <sz val="10"/>
      <name val="Calibri"/>
      <family val="2"/>
      <charset val="1"/>
    </font>
    <font>
      <sz val="10"/>
      <color rgb="FFFFFFFF"/>
      <name val="Calibri"/>
      <family val="2"/>
      <charset val="1"/>
    </font>
    <font>
      <b/>
      <sz val="18"/>
      <name val="Calibri"/>
      <family val="2"/>
      <charset val="1"/>
    </font>
    <font>
      <b/>
      <sz val="10"/>
      <color rgb="FF000000"/>
      <name val="Calibri"/>
      <family val="2"/>
      <charset val="1"/>
    </font>
    <font>
      <sz val="10"/>
      <name val="Arial"/>
      <family val="2"/>
      <charset val="1"/>
    </font>
    <font>
      <b/>
      <sz val="10"/>
      <color rgb="FFFF0000"/>
      <name val="Arial"/>
      <family val="2"/>
    </font>
    <font>
      <sz val="10"/>
      <name val="Arial"/>
      <family val="2"/>
    </font>
    <font>
      <sz val="16"/>
      <color rgb="FFFFFFFF"/>
      <name val="Arial"/>
      <family val="2"/>
    </font>
    <font>
      <b/>
      <sz val="12"/>
      <name val="Arial"/>
      <family val="2"/>
    </font>
    <font>
      <sz val="14"/>
      <name val="Arial"/>
      <family val="2"/>
    </font>
    <font>
      <sz val="12"/>
      <name val="Arial"/>
      <family val="2"/>
    </font>
    <font>
      <sz val="11"/>
      <name val="Arial"/>
      <family val="2"/>
    </font>
    <font>
      <sz val="8"/>
      <color rgb="FFFF0000"/>
      <name val="Arial"/>
      <family val="2"/>
    </font>
    <font>
      <b/>
      <sz val="8"/>
      <color rgb="FF000000"/>
      <name val="Tahoma"/>
      <family val="2"/>
    </font>
    <font>
      <sz val="11"/>
      <color rgb="FFFFFFFF"/>
      <name val="Arial"/>
      <family val="2"/>
    </font>
    <font>
      <sz val="10"/>
      <color rgb="FFFFFFFF"/>
      <name val="Arial"/>
      <family val="2"/>
    </font>
    <font>
      <b/>
      <sz val="10"/>
      <name val="Arial"/>
      <family val="2"/>
    </font>
    <font>
      <b/>
      <u/>
      <sz val="10"/>
      <name val="Arial"/>
      <family val="2"/>
    </font>
  </fonts>
  <fills count="17">
    <fill>
      <patternFill patternType="none"/>
    </fill>
    <fill>
      <patternFill patternType="gray125"/>
    </fill>
    <fill>
      <patternFill patternType="solid">
        <fgColor rgb="FF595959"/>
        <bgColor rgb="FF404040"/>
      </patternFill>
    </fill>
    <fill>
      <patternFill patternType="solid">
        <fgColor rgb="FFFFFF00"/>
        <bgColor rgb="FFFFFF00"/>
      </patternFill>
    </fill>
    <fill>
      <patternFill patternType="solid">
        <fgColor rgb="FFD9D9D9"/>
        <bgColor rgb="FFE6E0EC"/>
      </patternFill>
    </fill>
    <fill>
      <patternFill patternType="solid">
        <fgColor rgb="FFF2F2F2"/>
        <bgColor rgb="FFFFFFFF"/>
      </patternFill>
    </fill>
    <fill>
      <patternFill patternType="solid">
        <fgColor rgb="FFFFFFFF"/>
        <bgColor rgb="FFF2F2F2"/>
      </patternFill>
    </fill>
    <fill>
      <patternFill patternType="solid">
        <fgColor rgb="FF7F7F7F"/>
        <bgColor rgb="FF969696"/>
      </patternFill>
    </fill>
    <fill>
      <patternFill patternType="solid">
        <fgColor rgb="FFDCE6F2"/>
        <bgColor rgb="FFE6E0EC"/>
      </patternFill>
    </fill>
    <fill>
      <patternFill patternType="solid">
        <fgColor rgb="FFE6E0EC"/>
        <bgColor rgb="FFDCE6F2"/>
      </patternFill>
    </fill>
    <fill>
      <patternFill patternType="solid">
        <fgColor rgb="FF953735"/>
        <bgColor rgb="FF993300"/>
      </patternFill>
    </fill>
    <fill>
      <patternFill patternType="solid">
        <fgColor rgb="FF800000"/>
        <bgColor rgb="FF800000"/>
      </patternFill>
    </fill>
    <fill>
      <patternFill patternType="solid">
        <fgColor rgb="FFBFBFBF"/>
        <bgColor rgb="FFD9D9D9"/>
      </patternFill>
    </fill>
    <fill>
      <patternFill patternType="solid">
        <fgColor rgb="FFD99694"/>
        <bgColor rgb="FFFF99CC"/>
      </patternFill>
    </fill>
    <fill>
      <patternFill patternType="solid">
        <fgColor rgb="FFD7E4BD"/>
        <bgColor rgb="FFD9D9D9"/>
      </patternFill>
    </fill>
    <fill>
      <patternFill patternType="solid">
        <fgColor rgb="FF953735"/>
        <bgColor rgb="FF963634"/>
      </patternFill>
    </fill>
    <fill>
      <patternFill patternType="solid">
        <fgColor rgb="FF963634"/>
        <bgColor rgb="FF953735"/>
      </patternFill>
    </fill>
  </fills>
  <borders count="4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diagonal/>
    </border>
    <border>
      <left/>
      <right/>
      <top style="medium">
        <color auto="1"/>
      </top>
      <bottom style="medium">
        <color auto="1"/>
      </bottom>
      <diagonal/>
    </border>
    <border>
      <left/>
      <right/>
      <top/>
      <bottom style="medium">
        <color auto="1"/>
      </bottom>
      <diagonal/>
    </border>
    <border>
      <left style="medium">
        <color auto="1"/>
      </left>
      <right/>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style="thin">
        <color auto="1"/>
      </top>
      <bottom/>
      <diagonal/>
    </border>
    <border>
      <left style="thin">
        <color auto="1"/>
      </left>
      <right/>
      <top style="thin">
        <color auto="1"/>
      </top>
      <bottom/>
      <diagonal/>
    </border>
    <border>
      <left style="medium">
        <color auto="1"/>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right style="thin">
        <color auto="1"/>
      </right>
      <top style="thin">
        <color rgb="FFFFFFFF"/>
      </top>
      <bottom style="thin">
        <color rgb="FFFFFFFF"/>
      </bottom>
      <diagonal/>
    </border>
    <border>
      <left style="thin">
        <color auto="1"/>
      </left>
      <right style="thin">
        <color auto="1"/>
      </right>
      <top style="thin">
        <color rgb="FFFFFFFF"/>
      </top>
      <bottom style="thin">
        <color rgb="FFFFFFFF"/>
      </bottom>
      <diagonal/>
    </border>
    <border>
      <left style="thin">
        <color auto="1"/>
      </left>
      <right style="thin">
        <color auto="1"/>
      </right>
      <top style="thin">
        <color auto="1"/>
      </top>
      <bottom style="thin">
        <color rgb="FFFFFFFF"/>
      </bottom>
      <diagonal/>
    </border>
    <border>
      <left/>
      <right/>
      <top style="thick">
        <color auto="1"/>
      </top>
      <bottom/>
      <diagonal/>
    </border>
    <border>
      <left/>
      <right/>
      <top/>
      <bottom style="thick">
        <color auto="1"/>
      </bottom>
      <diagonal/>
    </border>
    <border>
      <left style="thick">
        <color auto="1"/>
      </left>
      <right/>
      <top/>
      <bottom/>
      <diagonal/>
    </border>
    <border>
      <left/>
      <right style="thick">
        <color auto="1"/>
      </right>
      <top/>
      <bottom/>
      <diagonal/>
    </border>
    <border>
      <left/>
      <right style="thick">
        <color auto="1"/>
      </right>
      <top/>
      <bottom style="thick">
        <color auto="1"/>
      </bottom>
      <diagonal/>
    </border>
    <border>
      <left style="thick">
        <color auto="1"/>
      </left>
      <right/>
      <top/>
      <bottom style="thick">
        <color auto="1"/>
      </bottom>
      <diagonal/>
    </border>
    <border>
      <left/>
      <right style="thick">
        <color auto="1"/>
      </right>
      <top style="thick">
        <color auto="1"/>
      </top>
      <bottom/>
      <diagonal/>
    </border>
    <border>
      <left style="thick">
        <color auto="1"/>
      </left>
      <right/>
      <top style="thick">
        <color auto="1"/>
      </top>
      <bottom/>
      <diagonal/>
    </border>
  </borders>
  <cellStyleXfs count="4">
    <xf numFmtId="0" fontId="0" fillId="0" borderId="0"/>
    <xf numFmtId="0" fontId="44" fillId="0" borderId="0"/>
    <xf numFmtId="0" fontId="46" fillId="0" borderId="0"/>
    <xf numFmtId="0" fontId="46" fillId="0" borderId="0"/>
  </cellStyleXfs>
  <cellXfs count="394">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Font="1" applyBorder="1" applyAlignment="1">
      <alignment horizontal="left" vertical="center" wrapText="1"/>
    </xf>
    <xf numFmtId="0" fontId="3" fillId="0" borderId="0" xfId="0" applyFont="1" applyAlignment="1">
      <alignment horizontal="center" vertical="center" wrapText="1"/>
    </xf>
    <xf numFmtId="0" fontId="5" fillId="0" borderId="0" xfId="0" applyFont="1" applyAlignment="1">
      <alignment wrapText="1"/>
    </xf>
    <xf numFmtId="0" fontId="6" fillId="0" borderId="0" xfId="0" applyFont="1"/>
    <xf numFmtId="0" fontId="7" fillId="2" borderId="3" xfId="0" applyFont="1" applyFill="1" applyBorder="1" applyAlignment="1">
      <alignment horizontal="center" wrapText="1"/>
    </xf>
    <xf numFmtId="0" fontId="8" fillId="2" borderId="5" xfId="0" applyFont="1" applyFill="1" applyBorder="1"/>
    <xf numFmtId="0" fontId="0" fillId="3" borderId="3" xfId="0" applyFill="1" applyBorder="1" applyAlignment="1">
      <alignment vertical="center" wrapText="1"/>
    </xf>
    <xf numFmtId="0" fontId="0" fillId="3" borderId="3" xfId="0" applyFont="1" applyFill="1" applyBorder="1" applyAlignment="1">
      <alignment vertical="center" wrapText="1"/>
    </xf>
    <xf numFmtId="0" fontId="10" fillId="0" borderId="3" xfId="0" applyFont="1" applyBorder="1" applyAlignment="1">
      <alignment wrapText="1"/>
    </xf>
    <xf numFmtId="0" fontId="5" fillId="0" borderId="3" xfId="0" applyFont="1" applyBorder="1" applyAlignment="1">
      <alignment wrapText="1"/>
    </xf>
    <xf numFmtId="0" fontId="0" fillId="4" borderId="0" xfId="0" applyFill="1"/>
    <xf numFmtId="0" fontId="5" fillId="4" borderId="0" xfId="0" applyFont="1" applyFill="1" applyAlignment="1">
      <alignment wrapText="1"/>
    </xf>
    <xf numFmtId="0" fontId="11" fillId="0" borderId="0" xfId="0" applyFont="1" applyAlignment="1">
      <alignment wrapText="1"/>
    </xf>
    <xf numFmtId="0" fontId="12" fillId="0" borderId="3" xfId="0" applyFont="1" applyBorder="1" applyAlignment="1">
      <alignment wrapText="1"/>
    </xf>
    <xf numFmtId="0" fontId="13" fillId="0" borderId="3" xfId="0" applyFont="1" applyBorder="1" applyAlignment="1">
      <alignment wrapText="1"/>
    </xf>
    <xf numFmtId="0" fontId="14" fillId="0" borderId="3" xfId="0" applyFont="1" applyBorder="1" applyAlignment="1">
      <alignment wrapText="1"/>
    </xf>
    <xf numFmtId="0" fontId="10" fillId="0" borderId="3" xfId="0" applyFont="1" applyBorder="1" applyAlignment="1">
      <alignment vertical="center" wrapText="1"/>
    </xf>
    <xf numFmtId="0" fontId="6" fillId="2" borderId="0" xfId="0" applyFont="1" applyFill="1"/>
    <xf numFmtId="0" fontId="14" fillId="0" borderId="3" xfId="0" applyFont="1" applyBorder="1" applyAlignment="1">
      <alignment vertical="center" wrapText="1"/>
    </xf>
    <xf numFmtId="0" fontId="5" fillId="0" borderId="3" xfId="0" applyFont="1" applyBorder="1" applyAlignment="1">
      <alignment vertical="center" wrapText="1"/>
    </xf>
    <xf numFmtId="0" fontId="7" fillId="2" borderId="7" xfId="0" applyFont="1" applyFill="1" applyBorder="1" applyAlignment="1">
      <alignment horizontal="center" wrapText="1"/>
    </xf>
    <xf numFmtId="0" fontId="5" fillId="4" borderId="8" xfId="0" applyFont="1" applyFill="1" applyBorder="1" applyAlignment="1">
      <alignment horizontal="left" vertical="center" wrapText="1"/>
    </xf>
    <xf numFmtId="0" fontId="0" fillId="0" borderId="3" xfId="0" applyFont="1" applyBorder="1"/>
    <xf numFmtId="0" fontId="0" fillId="0" borderId="3" xfId="0" applyFont="1" applyBorder="1" applyAlignment="1">
      <alignment wrapText="1"/>
    </xf>
    <xf numFmtId="0" fontId="15" fillId="0" borderId="3" xfId="0" applyFont="1" applyBorder="1" applyAlignment="1">
      <alignment wrapText="1"/>
    </xf>
    <xf numFmtId="0" fontId="0" fillId="0" borderId="0" xfId="0" applyFont="1"/>
    <xf numFmtId="0" fontId="16" fillId="0" borderId="0" xfId="0" applyFont="1" applyAlignment="1">
      <alignment wrapText="1"/>
    </xf>
    <xf numFmtId="0" fontId="0" fillId="0" borderId="2" xfId="0" applyFont="1" applyBorder="1" applyAlignment="1">
      <alignment wrapText="1"/>
    </xf>
    <xf numFmtId="0" fontId="0" fillId="0" borderId="0" xfId="0" applyFont="1" applyBorder="1" applyAlignment="1">
      <alignment wrapText="1"/>
    </xf>
    <xf numFmtId="0" fontId="16" fillId="0" borderId="0" xfId="0" applyFont="1" applyBorder="1" applyAlignment="1">
      <alignment wrapText="1"/>
    </xf>
    <xf numFmtId="0" fontId="0" fillId="0" borderId="0" xfId="0" applyFont="1" applyAlignment="1">
      <alignment wrapText="1"/>
    </xf>
    <xf numFmtId="0" fontId="17" fillId="0" borderId="3" xfId="0" applyFont="1" applyBorder="1" applyAlignment="1">
      <alignment wrapText="1"/>
    </xf>
    <xf numFmtId="0" fontId="0" fillId="2" borderId="7" xfId="0" applyFill="1" applyBorder="1"/>
    <xf numFmtId="0" fontId="7" fillId="2" borderId="1" xfId="0" applyFont="1" applyFill="1" applyBorder="1" applyAlignment="1">
      <alignment horizontal="center" wrapText="1"/>
    </xf>
    <xf numFmtId="0" fontId="7" fillId="2" borderId="10" xfId="0" applyFont="1" applyFill="1" applyBorder="1" applyAlignment="1">
      <alignment horizontal="center" wrapText="1"/>
    </xf>
    <xf numFmtId="0" fontId="7" fillId="2" borderId="9" xfId="0" applyFont="1" applyFill="1" applyBorder="1" applyAlignment="1">
      <alignment horizontal="center" wrapText="1"/>
    </xf>
    <xf numFmtId="0" fontId="7" fillId="2" borderId="6" xfId="0" applyFont="1" applyFill="1" applyBorder="1" applyAlignment="1">
      <alignment horizontal="center" wrapText="1"/>
    </xf>
    <xf numFmtId="0" fontId="0" fillId="2" borderId="7" xfId="0" applyFont="1" applyFill="1" applyBorder="1" applyAlignment="1">
      <alignment horizontal="left" vertical="center" wrapText="1"/>
    </xf>
    <xf numFmtId="0" fontId="0" fillId="2" borderId="6"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20" fillId="4" borderId="9" xfId="0" applyFont="1" applyFill="1" applyBorder="1" applyAlignment="1">
      <alignment horizontal="left" vertical="center" wrapText="1"/>
    </xf>
    <xf numFmtId="0" fontId="18" fillId="4" borderId="9" xfId="0" applyFont="1" applyFill="1" applyBorder="1" applyAlignment="1">
      <alignment horizontal="left" vertical="center" wrapText="1"/>
    </xf>
    <xf numFmtId="0" fontId="20" fillId="4" borderId="2" xfId="0" applyFont="1" applyFill="1" applyBorder="1" applyAlignment="1">
      <alignment horizontal="left" vertical="center" wrapText="1"/>
    </xf>
    <xf numFmtId="0" fontId="19" fillId="0" borderId="0" xfId="0" applyFont="1"/>
    <xf numFmtId="0" fontId="18" fillId="4" borderId="11" xfId="0" applyFont="1" applyFill="1" applyBorder="1" applyAlignment="1">
      <alignment horizontal="left" vertical="center" wrapText="1"/>
    </xf>
    <xf numFmtId="0" fontId="0" fillId="5" borderId="11" xfId="0" applyFont="1" applyFill="1" applyBorder="1" applyAlignment="1">
      <alignment horizontal="left" vertical="center" wrapText="1"/>
    </xf>
    <xf numFmtId="0" fontId="0" fillId="2" borderId="6" xfId="0" applyFill="1" applyBorder="1" applyAlignment="1">
      <alignment horizontal="left" vertical="center" wrapText="1"/>
    </xf>
    <xf numFmtId="0" fontId="0" fillId="0" borderId="9" xfId="0" applyFont="1" applyBorder="1" applyAlignment="1">
      <alignment horizontal="left" vertical="center" wrapText="1"/>
    </xf>
    <xf numFmtId="0" fontId="0" fillId="6" borderId="9" xfId="0"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0" xfId="0" applyAlignment="1">
      <alignment horizontal="left" vertical="center"/>
    </xf>
    <xf numFmtId="0" fontId="0" fillId="5" borderId="9" xfId="0" applyFont="1" applyFill="1" applyBorder="1" applyAlignment="1">
      <alignment horizontal="left" vertical="center" wrapText="1"/>
    </xf>
    <xf numFmtId="0" fontId="0" fillId="5" borderId="5" xfId="0" applyFont="1" applyFill="1" applyBorder="1" applyAlignment="1">
      <alignment horizontal="left" vertical="center" wrapText="1"/>
    </xf>
    <xf numFmtId="0" fontId="0" fillId="5" borderId="2" xfId="0" applyFont="1" applyFill="1" applyBorder="1" applyAlignment="1">
      <alignment horizontal="left" vertical="center" wrapText="1"/>
    </xf>
    <xf numFmtId="0" fontId="0" fillId="0" borderId="5" xfId="0" applyFont="1" applyBorder="1" applyAlignment="1">
      <alignment horizontal="left" vertical="center" wrapText="1"/>
    </xf>
    <xf numFmtId="0" fontId="0" fillId="0" borderId="12" xfId="0" applyFont="1" applyBorder="1" applyAlignment="1">
      <alignment horizontal="left" vertical="center" wrapText="1"/>
    </xf>
    <xf numFmtId="0" fontId="0" fillId="5" borderId="12" xfId="0" applyFont="1" applyFill="1" applyBorder="1" applyAlignment="1">
      <alignment horizontal="left" vertical="center" wrapText="1"/>
    </xf>
    <xf numFmtId="0" fontId="17" fillId="0" borderId="5" xfId="0" applyFont="1" applyBorder="1" applyAlignment="1">
      <alignment horizontal="left" vertical="center" wrapText="1"/>
    </xf>
    <xf numFmtId="0" fontId="17" fillId="5" borderId="5" xfId="0" applyFont="1" applyFill="1" applyBorder="1" applyAlignment="1">
      <alignment horizontal="left" vertical="center" wrapText="1"/>
    </xf>
    <xf numFmtId="0" fontId="0" fillId="0" borderId="11" xfId="0" applyFont="1" applyBorder="1" applyAlignment="1">
      <alignment horizontal="left" vertical="center" wrapText="1"/>
    </xf>
    <xf numFmtId="0" fontId="0" fillId="2" borderId="6" xfId="0" applyFill="1" applyBorder="1" applyAlignment="1">
      <alignment wrapText="1"/>
    </xf>
    <xf numFmtId="0" fontId="0" fillId="0" borderId="5" xfId="0" applyFont="1" applyBorder="1" applyAlignment="1">
      <alignment wrapText="1"/>
    </xf>
    <xf numFmtId="0" fontId="22" fillId="0" borderId="11" xfId="0" applyFont="1" applyBorder="1" applyAlignment="1">
      <alignment horizontal="left" vertical="center" wrapText="1"/>
    </xf>
    <xf numFmtId="0" fontId="17" fillId="5" borderId="11" xfId="0" applyFont="1" applyFill="1" applyBorder="1" applyAlignment="1">
      <alignment horizontal="left" vertical="center" wrapText="1"/>
    </xf>
    <xf numFmtId="0" fontId="17" fillId="0" borderId="11" xfId="0" applyFont="1" applyBorder="1" applyAlignment="1">
      <alignment horizontal="left" vertical="center" wrapText="1"/>
    </xf>
    <xf numFmtId="0" fontId="0" fillId="0" borderId="9" xfId="0" applyBorder="1"/>
    <xf numFmtId="0" fontId="22" fillId="5" borderId="11" xfId="0" applyFont="1" applyFill="1" applyBorder="1" applyAlignment="1">
      <alignment horizontal="left" vertical="center" wrapText="1"/>
    </xf>
    <xf numFmtId="0" fontId="17" fillId="5" borderId="1" xfId="0" applyFont="1" applyFill="1" applyBorder="1" applyAlignment="1">
      <alignment horizontal="left" vertical="center" wrapText="1"/>
    </xf>
    <xf numFmtId="0" fontId="17" fillId="5" borderId="9" xfId="0" applyFont="1" applyFill="1" applyBorder="1" applyAlignment="1">
      <alignment horizontal="left" vertical="center" wrapText="1"/>
    </xf>
    <xf numFmtId="0" fontId="0" fillId="2" borderId="6" xfId="0" applyFill="1" applyBorder="1"/>
    <xf numFmtId="0" fontId="23" fillId="0" borderId="11" xfId="0" applyFont="1" applyBorder="1" applyAlignment="1">
      <alignment wrapText="1"/>
    </xf>
    <xf numFmtId="0" fontId="0" fillId="5" borderId="13" xfId="0" applyFont="1" applyFill="1" applyBorder="1" applyAlignment="1">
      <alignment horizontal="left" vertical="center" wrapText="1"/>
    </xf>
    <xf numFmtId="0" fontId="0" fillId="5" borderId="0" xfId="0" applyFill="1" applyBorder="1" applyAlignment="1">
      <alignment horizontal="left" vertical="center" wrapText="1"/>
    </xf>
    <xf numFmtId="0" fontId="0" fillId="5" borderId="14" xfId="0" applyFont="1" applyFill="1" applyBorder="1" applyAlignment="1">
      <alignment horizontal="left" vertical="center" wrapText="1"/>
    </xf>
    <xf numFmtId="0" fontId="0" fillId="0" borderId="1" xfId="0" applyBorder="1"/>
    <xf numFmtId="0" fontId="0" fillId="5" borderId="11" xfId="0" applyFill="1" applyBorder="1" applyAlignment="1">
      <alignment horizontal="left" vertical="center" wrapText="1"/>
    </xf>
    <xf numFmtId="0" fontId="0" fillId="5" borderId="1" xfId="0" applyFill="1" applyBorder="1" applyAlignment="1">
      <alignment horizontal="left" vertical="center" wrapText="1"/>
    </xf>
    <xf numFmtId="0" fontId="0" fillId="5" borderId="9" xfId="0" applyFill="1" applyBorder="1" applyAlignment="1">
      <alignment horizontal="left" vertical="center" wrapText="1"/>
    </xf>
    <xf numFmtId="0" fontId="0" fillId="0" borderId="15" xfId="0" applyFont="1" applyBorder="1" applyAlignment="1">
      <alignment horizontal="left" vertical="center" wrapText="1"/>
    </xf>
    <xf numFmtId="0" fontId="0" fillId="0" borderId="14" xfId="0" applyFont="1" applyBorder="1" applyAlignment="1">
      <alignment horizontal="left" vertical="center" wrapText="1"/>
    </xf>
    <xf numFmtId="0" fontId="0" fillId="2" borderId="8" xfId="0" applyFill="1" applyBorder="1"/>
    <xf numFmtId="0" fontId="0" fillId="0" borderId="0" xfId="0" applyAlignment="1">
      <alignment vertical="center"/>
    </xf>
    <xf numFmtId="0" fontId="0" fillId="7" borderId="17" xfId="0" applyFill="1" applyBorder="1" applyAlignment="1">
      <alignment horizontal="center" vertical="center"/>
    </xf>
    <xf numFmtId="0" fontId="0" fillId="7" borderId="19" xfId="0" applyFill="1" applyBorder="1" applyAlignment="1">
      <alignment horizontal="center" vertical="center"/>
    </xf>
    <xf numFmtId="0" fontId="25" fillId="5" borderId="20" xfId="0" applyFont="1" applyFill="1" applyBorder="1" applyAlignment="1">
      <alignment vertical="center"/>
    </xf>
    <xf numFmtId="0" fontId="0" fillId="5" borderId="0" xfId="0" applyFont="1" applyFill="1" applyBorder="1" applyAlignment="1">
      <alignment vertical="center"/>
    </xf>
    <xf numFmtId="0" fontId="0" fillId="7" borderId="0" xfId="0" applyFont="1" applyFill="1" applyBorder="1" applyAlignment="1">
      <alignment horizontal="center" vertical="center"/>
    </xf>
    <xf numFmtId="0" fontId="25" fillId="5" borderId="0" xfId="0" applyFont="1" applyFill="1" applyBorder="1" applyAlignment="1">
      <alignment vertical="center"/>
    </xf>
    <xf numFmtId="0" fontId="17" fillId="5" borderId="20" xfId="0" applyFont="1" applyFill="1" applyBorder="1" applyAlignment="1">
      <alignment vertical="center"/>
    </xf>
    <xf numFmtId="0" fontId="17" fillId="5" borderId="0" xfId="0" applyFont="1" applyFill="1" applyBorder="1" applyAlignment="1">
      <alignment vertical="center" wrapText="1"/>
    </xf>
    <xf numFmtId="0" fontId="0" fillId="0" borderId="20" xfId="0" applyFont="1" applyBorder="1" applyAlignment="1">
      <alignment vertical="center" wrapText="1"/>
    </xf>
    <xf numFmtId="0" fontId="0" fillId="0" borderId="0" xfId="0" applyFont="1" applyBorder="1" applyAlignment="1">
      <alignment vertical="center"/>
    </xf>
    <xf numFmtId="0" fontId="0" fillId="7" borderId="20" xfId="0" applyFont="1" applyFill="1" applyBorder="1" applyAlignment="1">
      <alignment vertical="center"/>
    </xf>
    <xf numFmtId="0" fontId="0" fillId="7" borderId="0" xfId="0" applyFont="1" applyFill="1" applyBorder="1" applyAlignment="1">
      <alignment vertical="center"/>
    </xf>
    <xf numFmtId="0" fontId="0" fillId="0" borderId="0" xfId="0" applyFont="1" applyBorder="1"/>
    <xf numFmtId="0" fontId="0" fillId="0" borderId="0" xfId="0" applyFont="1" applyBorder="1" applyAlignment="1">
      <alignment vertical="center" wrapText="1"/>
    </xf>
    <xf numFmtId="0" fontId="0" fillId="5" borderId="0" xfId="0" applyFont="1" applyFill="1" applyBorder="1" applyAlignment="1">
      <alignment horizontal="center" vertical="center"/>
    </xf>
    <xf numFmtId="0" fontId="0" fillId="0" borderId="20" xfId="0" applyBorder="1" applyAlignment="1">
      <alignment vertical="center"/>
    </xf>
    <xf numFmtId="0" fontId="0" fillId="7" borderId="0" xfId="0" applyFill="1" applyBorder="1" applyAlignment="1">
      <alignment vertical="center"/>
    </xf>
    <xf numFmtId="0" fontId="0" fillId="5" borderId="0" xfId="0" applyFill="1" applyBorder="1" applyAlignment="1">
      <alignment horizontal="center" vertical="center"/>
    </xf>
    <xf numFmtId="0" fontId="25" fillId="4" borderId="21" xfId="0" applyFont="1" applyFill="1" applyBorder="1" applyAlignment="1">
      <alignment vertical="center"/>
    </xf>
    <xf numFmtId="0" fontId="0" fillId="4" borderId="17" xfId="0" applyFill="1" applyBorder="1" applyAlignment="1">
      <alignment vertical="center"/>
    </xf>
    <xf numFmtId="0" fontId="0" fillId="4" borderId="22" xfId="0" applyFill="1" applyBorder="1" applyAlignment="1">
      <alignment vertical="center"/>
    </xf>
    <xf numFmtId="0" fontId="0" fillId="4" borderId="20" xfId="0" applyFont="1" applyFill="1" applyBorder="1" applyAlignment="1">
      <alignment vertical="center"/>
    </xf>
    <xf numFmtId="0" fontId="0" fillId="4" borderId="0" xfId="0" applyFill="1" applyBorder="1" applyAlignment="1">
      <alignment vertical="center"/>
    </xf>
    <xf numFmtId="0" fontId="0" fillId="4" borderId="23" xfId="0" applyFill="1" applyBorder="1" applyAlignment="1">
      <alignment vertical="center"/>
    </xf>
    <xf numFmtId="0" fontId="17" fillId="5" borderId="25" xfId="0" applyFont="1" applyFill="1" applyBorder="1" applyAlignment="1">
      <alignment vertical="center"/>
    </xf>
    <xf numFmtId="0" fontId="0" fillId="5" borderId="15" xfId="0" applyFill="1" applyBorder="1" applyAlignment="1">
      <alignment vertical="center"/>
    </xf>
    <xf numFmtId="0" fontId="17" fillId="5" borderId="26" xfId="0" applyFont="1" applyFill="1" applyBorder="1" applyAlignment="1">
      <alignment vertical="center"/>
    </xf>
    <xf numFmtId="0" fontId="0" fillId="7" borderId="23" xfId="0" applyFill="1" applyBorder="1" applyAlignment="1">
      <alignment vertical="center"/>
    </xf>
    <xf numFmtId="0" fontId="0" fillId="5" borderId="20" xfId="0" applyFont="1" applyFill="1" applyBorder="1" applyAlignment="1">
      <alignment vertical="center"/>
    </xf>
    <xf numFmtId="0" fontId="0" fillId="5" borderId="14" xfId="0" applyFill="1" applyBorder="1" applyAlignment="1">
      <alignment vertical="center"/>
    </xf>
    <xf numFmtId="0" fontId="0" fillId="5" borderId="13" xfId="0" applyFont="1" applyFill="1" applyBorder="1" applyAlignment="1">
      <alignment vertical="center"/>
    </xf>
    <xf numFmtId="0" fontId="0" fillId="5" borderId="27" xfId="0" applyFont="1" applyFill="1" applyBorder="1" applyAlignment="1">
      <alignment vertical="center"/>
    </xf>
    <xf numFmtId="0" fontId="0" fillId="5" borderId="12" xfId="0" applyFill="1" applyBorder="1" applyAlignment="1">
      <alignment vertical="center"/>
    </xf>
    <xf numFmtId="0" fontId="0" fillId="5" borderId="11" xfId="0" applyFont="1" applyFill="1" applyBorder="1" applyAlignment="1">
      <alignment vertical="center"/>
    </xf>
    <xf numFmtId="0" fontId="0" fillId="7" borderId="30" xfId="0" applyFill="1" applyBorder="1" applyAlignment="1">
      <alignment vertical="center"/>
    </xf>
    <xf numFmtId="0" fontId="0" fillId="7" borderId="19" xfId="0" applyFill="1" applyBorder="1" applyAlignment="1">
      <alignment vertical="center"/>
    </xf>
    <xf numFmtId="0" fontId="0" fillId="7" borderId="31" xfId="0" applyFill="1" applyBorder="1" applyAlignment="1">
      <alignment vertical="center"/>
    </xf>
    <xf numFmtId="0" fontId="0" fillId="0" borderId="0" xfId="0" applyAlignment="1">
      <alignment vertical="center" wrapText="1"/>
    </xf>
    <xf numFmtId="0" fontId="0" fillId="0" borderId="0" xfId="0" applyAlignment="1">
      <alignment horizontal="left" vertical="center" wrapText="1"/>
    </xf>
    <xf numFmtId="0" fontId="9" fillId="0" borderId="0" xfId="0" applyFont="1" applyAlignment="1">
      <alignment vertical="center" wrapText="1"/>
    </xf>
    <xf numFmtId="0" fontId="9" fillId="2" borderId="0" xfId="0" applyFont="1" applyFill="1" applyAlignment="1">
      <alignment vertical="center"/>
    </xf>
    <xf numFmtId="0" fontId="9" fillId="2" borderId="0" xfId="0" applyFont="1" applyFill="1" applyAlignment="1">
      <alignment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10" fillId="4" borderId="0" xfId="0" applyFont="1" applyFill="1" applyAlignment="1">
      <alignment vertical="center"/>
    </xf>
    <xf numFmtId="0" fontId="10" fillId="4" borderId="0" xfId="0" applyFont="1" applyFill="1" applyAlignment="1">
      <alignment vertical="center" wrapText="1"/>
    </xf>
    <xf numFmtId="0" fontId="26" fillId="4" borderId="0" xfId="0" applyFont="1" applyFill="1" applyAlignment="1">
      <alignment horizontal="left" vertical="center" wrapText="1"/>
    </xf>
    <xf numFmtId="0" fontId="26" fillId="4" borderId="0" xfId="0" applyFont="1" applyFill="1" applyAlignment="1">
      <alignment horizontal="right" vertical="center" wrapText="1"/>
    </xf>
    <xf numFmtId="0" fontId="0" fillId="4" borderId="0" xfId="0" applyFill="1" applyAlignment="1">
      <alignment horizontal="center" vertical="center" wrapText="1"/>
    </xf>
    <xf numFmtId="0" fontId="0" fillId="4" borderId="0" xfId="0" applyFill="1" applyAlignment="1">
      <alignment vertical="center" wrapText="1"/>
    </xf>
    <xf numFmtId="0" fontId="5" fillId="3" borderId="9" xfId="0" applyFont="1" applyFill="1" applyBorder="1" applyAlignment="1">
      <alignment horizontal="left" vertical="center" wrapText="1"/>
    </xf>
    <xf numFmtId="0" fontId="10" fillId="3" borderId="1" xfId="0" applyFont="1" applyFill="1" applyBorder="1" applyAlignment="1">
      <alignment horizontal="right" vertical="center" wrapText="1"/>
    </xf>
    <xf numFmtId="0" fontId="0" fillId="3" borderId="2" xfId="0" applyFont="1" applyFill="1" applyBorder="1" applyAlignment="1">
      <alignment horizontal="center" vertical="center" wrapText="1"/>
    </xf>
    <xf numFmtId="0" fontId="0" fillId="2" borderId="0" xfId="0" applyFill="1" applyAlignment="1">
      <alignment vertical="center" wrapText="1"/>
    </xf>
    <xf numFmtId="0" fontId="0" fillId="5" borderId="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27"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8" borderId="7" xfId="0" applyFont="1" applyFill="1" applyBorder="1" applyAlignment="1">
      <alignment horizontal="center" vertical="center" wrapText="1"/>
    </xf>
    <xf numFmtId="0" fontId="0" fillId="0" borderId="1" xfId="0" applyFont="1" applyBorder="1" applyAlignment="1">
      <alignment vertical="center" wrapText="1"/>
    </xf>
    <xf numFmtId="0" fontId="0" fillId="0" borderId="3" xfId="0" applyFont="1" applyBorder="1" applyAlignment="1">
      <alignment vertical="center" wrapText="1"/>
    </xf>
    <xf numFmtId="0" fontId="0" fillId="5" borderId="8" xfId="0" applyFont="1" applyFill="1" applyBorder="1" applyAlignment="1">
      <alignment horizontal="left" vertical="center" wrapText="1"/>
    </xf>
    <xf numFmtId="0" fontId="0" fillId="0" borderId="3" xfId="0" applyBorder="1" applyAlignment="1">
      <alignment vertical="center" wrapText="1"/>
    </xf>
    <xf numFmtId="0" fontId="0" fillId="8" borderId="3" xfId="0" applyFill="1" applyBorder="1" applyAlignment="1">
      <alignment horizontal="center" vertical="center" wrapText="1"/>
    </xf>
    <xf numFmtId="14" fontId="0" fillId="0" borderId="3" xfId="0" applyNumberFormat="1" applyBorder="1" applyAlignment="1">
      <alignment horizontal="center" vertical="center" wrapText="1"/>
    </xf>
    <xf numFmtId="0" fontId="0" fillId="9" borderId="3" xfId="0" applyFont="1" applyFill="1" applyBorder="1" applyAlignment="1">
      <alignment horizontal="center" vertical="center" wrapText="1"/>
    </xf>
    <xf numFmtId="0" fontId="0" fillId="6" borderId="7" xfId="0" applyFill="1" applyBorder="1" applyAlignment="1">
      <alignment horizontal="center" wrapText="1"/>
    </xf>
    <xf numFmtId="0" fontId="0" fillId="6" borderId="6" xfId="0" applyFont="1" applyFill="1" applyBorder="1" applyAlignment="1">
      <alignment horizontal="center" vertical="center" wrapText="1"/>
    </xf>
    <xf numFmtId="0" fontId="0" fillId="6" borderId="6" xfId="0" applyFill="1" applyBorder="1" applyAlignment="1">
      <alignment horizontal="center" vertical="top"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6" borderId="6" xfId="0" applyFill="1" applyBorder="1" applyAlignment="1">
      <alignment horizontal="center" vertical="center" wrapText="1"/>
    </xf>
    <xf numFmtId="0" fontId="0" fillId="6" borderId="8" xfId="0" applyFill="1" applyBorder="1" applyAlignment="1">
      <alignment horizontal="center" vertical="center" wrapText="1"/>
    </xf>
    <xf numFmtId="0" fontId="0" fillId="2" borderId="0" xfId="0" applyFill="1" applyAlignment="1">
      <alignment horizontal="left" vertical="center" wrapText="1"/>
    </xf>
    <xf numFmtId="0" fontId="0" fillId="2" borderId="0" xfId="0" applyFill="1" applyAlignment="1">
      <alignment horizontal="center" vertical="center" wrapText="1"/>
    </xf>
    <xf numFmtId="0" fontId="0" fillId="9" borderId="6"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0" borderId="3" xfId="0" applyFont="1" applyBorder="1" applyAlignment="1">
      <alignment horizontal="left" wrapText="1"/>
    </xf>
    <xf numFmtId="0" fontId="0" fillId="8" borderId="15" xfId="0" applyFont="1" applyFill="1" applyBorder="1" applyAlignment="1">
      <alignment horizontal="center" vertical="center" wrapText="1"/>
    </xf>
    <xf numFmtId="0" fontId="0" fillId="9" borderId="14" xfId="0" applyFill="1" applyBorder="1" applyAlignment="1">
      <alignment horizontal="center" vertical="center" wrapText="1"/>
    </xf>
    <xf numFmtId="0" fontId="0" fillId="9" borderId="8" xfId="0" applyFill="1" applyBorder="1" applyAlignment="1">
      <alignment horizontal="center" vertical="center" wrapText="1"/>
    </xf>
    <xf numFmtId="0" fontId="0" fillId="6" borderId="14" xfId="0" applyFill="1" applyBorder="1" applyAlignment="1">
      <alignment horizontal="center" vertical="center" wrapText="1"/>
    </xf>
    <xf numFmtId="0" fontId="0" fillId="6" borderId="12" xfId="0" applyFill="1" applyBorder="1" applyAlignment="1">
      <alignment horizontal="center" vertical="center" wrapText="1"/>
    </xf>
    <xf numFmtId="0" fontId="0" fillId="9" borderId="12" xfId="0" applyFill="1" applyBorder="1" applyAlignment="1">
      <alignment horizontal="center" vertical="center" wrapText="1"/>
    </xf>
    <xf numFmtId="0" fontId="0" fillId="0" borderId="0" xfId="0" applyFont="1" applyAlignment="1">
      <alignment vertical="center" wrapText="1"/>
    </xf>
    <xf numFmtId="0" fontId="0" fillId="6" borderId="7" xfId="0" applyFill="1" applyBorder="1" applyAlignment="1">
      <alignment horizontal="center" vertical="center" wrapText="1"/>
    </xf>
    <xf numFmtId="0" fontId="0" fillId="0" borderId="0" xfId="0" applyFont="1" applyAlignment="1">
      <alignment horizontal="left" vertical="center" wrapText="1"/>
    </xf>
    <xf numFmtId="0" fontId="6" fillId="2" borderId="0" xfId="0" applyFont="1" applyFill="1" applyAlignment="1">
      <alignment horizontal="left" vertical="center" wrapText="1"/>
    </xf>
    <xf numFmtId="0" fontId="0" fillId="4" borderId="0" xfId="0" applyFont="1" applyFill="1" applyAlignment="1">
      <alignment horizontal="left" vertical="center" wrapText="1"/>
    </xf>
    <xf numFmtId="0" fontId="0" fillId="0" borderId="1" xfId="0" applyFont="1" applyBorder="1" applyAlignment="1">
      <alignment horizontal="left" vertical="center" wrapText="1"/>
    </xf>
    <xf numFmtId="0" fontId="0" fillId="9" borderId="0" xfId="0" applyFill="1" applyAlignment="1">
      <alignment horizontal="center" vertical="center" wrapText="1"/>
    </xf>
    <xf numFmtId="0" fontId="0" fillId="2" borderId="0" xfId="0" applyFont="1" applyFill="1" applyAlignment="1">
      <alignment horizontal="left" vertical="center" wrapText="1"/>
    </xf>
    <xf numFmtId="0" fontId="0" fillId="0" borderId="1" xfId="0" applyBorder="1" applyAlignment="1">
      <alignment vertical="center" wrapText="1"/>
    </xf>
    <xf numFmtId="0" fontId="0" fillId="6" borderId="3" xfId="0" applyFill="1" applyBorder="1" applyAlignment="1">
      <alignment horizontal="center" vertical="center" wrapText="1"/>
    </xf>
    <xf numFmtId="0" fontId="0" fillId="3" borderId="9" xfId="0" applyFont="1" applyFill="1" applyBorder="1" applyAlignment="1">
      <alignment horizontal="center" vertical="center" wrapText="1"/>
    </xf>
    <xf numFmtId="0" fontId="0" fillId="0" borderId="0" xfId="0" applyFont="1" applyAlignment="1">
      <alignment horizontal="center" vertical="center" wrapText="1"/>
    </xf>
    <xf numFmtId="0" fontId="6" fillId="2" borderId="0" xfId="0" applyFont="1" applyFill="1" applyAlignment="1">
      <alignment horizontal="center" vertical="center" wrapText="1"/>
    </xf>
    <xf numFmtId="0" fontId="0" fillId="4" borderId="0" xfId="0" applyFont="1" applyFill="1" applyAlignment="1">
      <alignment horizontal="center" vertical="center" wrapText="1"/>
    </xf>
    <xf numFmtId="0" fontId="5" fillId="3" borderId="9" xfId="0" applyFont="1" applyFill="1" applyBorder="1" applyAlignment="1">
      <alignment horizontal="right" vertical="center" wrapText="1"/>
    </xf>
    <xf numFmtId="0" fontId="0" fillId="0" borderId="1" xfId="0" applyFont="1" applyBorder="1" applyAlignment="1">
      <alignment horizontal="center" vertical="center" wrapText="1"/>
    </xf>
    <xf numFmtId="0" fontId="0" fillId="2" borderId="0" xfId="0" applyFont="1" applyFill="1" applyAlignment="1">
      <alignment horizontal="center" vertical="center" wrapText="1"/>
    </xf>
    <xf numFmtId="0" fontId="6" fillId="2" borderId="0" xfId="0" applyFont="1" applyFill="1" applyAlignment="1">
      <alignment vertical="center" wrapText="1"/>
    </xf>
    <xf numFmtId="0" fontId="0" fillId="4" borderId="0" xfId="0" applyFont="1" applyFill="1" applyAlignment="1">
      <alignment horizontal="right" vertical="center" wrapText="1"/>
    </xf>
    <xf numFmtId="0" fontId="0" fillId="2" borderId="0" xfId="0" applyFont="1" applyFill="1" applyAlignment="1">
      <alignment vertical="center" wrapText="1"/>
    </xf>
    <xf numFmtId="0" fontId="0" fillId="0" borderId="7" xfId="0" applyFont="1" applyBorder="1" applyAlignment="1">
      <alignment vertical="center" wrapText="1"/>
    </xf>
    <xf numFmtId="164" fontId="0" fillId="8" borderId="3" xfId="0" applyNumberFormat="1" applyFill="1" applyBorder="1" applyAlignment="1">
      <alignment horizontal="center" vertical="center" wrapText="1"/>
    </xf>
    <xf numFmtId="164" fontId="0" fillId="8" borderId="7" xfId="0" applyNumberFormat="1" applyFont="1" applyFill="1" applyBorder="1" applyAlignment="1">
      <alignment horizontal="center" vertical="center" wrapText="1"/>
    </xf>
    <xf numFmtId="164" fontId="0" fillId="9" borderId="6" xfId="0" applyNumberFormat="1" applyFill="1" applyBorder="1" applyAlignment="1">
      <alignment horizontal="center" vertical="center" wrapText="1"/>
    </xf>
    <xf numFmtId="164" fontId="0" fillId="9" borderId="3" xfId="0" applyNumberFormat="1" applyFill="1" applyBorder="1" applyAlignment="1">
      <alignment horizontal="center" vertical="center" wrapText="1"/>
    </xf>
    <xf numFmtId="164" fontId="0" fillId="6" borderId="6" xfId="0" applyNumberFormat="1" applyFill="1" applyBorder="1" applyAlignment="1">
      <alignment horizontal="center" vertical="center" wrapText="1"/>
    </xf>
    <xf numFmtId="164" fontId="0" fillId="6" borderId="3" xfId="0" applyNumberFormat="1" applyFill="1" applyBorder="1" applyAlignment="1">
      <alignment horizontal="center" vertical="center" wrapText="1"/>
    </xf>
    <xf numFmtId="164" fontId="0" fillId="6" borderId="8" xfId="0" applyNumberFormat="1" applyFill="1" applyBorder="1" applyAlignment="1">
      <alignment horizontal="center" vertical="center" wrapText="1"/>
    </xf>
    <xf numFmtId="0" fontId="5" fillId="3" borderId="9" xfId="0" applyFont="1" applyFill="1" applyBorder="1" applyAlignment="1">
      <alignment vertical="center" wrapText="1"/>
    </xf>
    <xf numFmtId="0" fontId="30" fillId="10" borderId="0" xfId="0" applyFont="1" applyFill="1"/>
    <xf numFmtId="0" fontId="8" fillId="10" borderId="0" xfId="0" applyFont="1" applyFill="1"/>
    <xf numFmtId="0" fontId="0" fillId="7" borderId="17" xfId="0" applyFont="1" applyFill="1" applyBorder="1" applyAlignment="1">
      <alignment horizontal="center" vertical="center"/>
    </xf>
    <xf numFmtId="0" fontId="0" fillId="7" borderId="19" xfId="0" applyFont="1" applyFill="1" applyBorder="1" applyAlignment="1">
      <alignment horizontal="center" vertical="center"/>
    </xf>
    <xf numFmtId="0" fontId="32" fillId="0" borderId="0" xfId="1" applyFont="1" applyAlignment="1">
      <alignment horizontal="center" vertical="center"/>
    </xf>
    <xf numFmtId="0" fontId="33" fillId="0" borderId="0" xfId="1" applyFont="1" applyAlignment="1">
      <alignment vertical="center"/>
    </xf>
    <xf numFmtId="0" fontId="32" fillId="0" borderId="0" xfId="1" applyFont="1"/>
    <xf numFmtId="0" fontId="34" fillId="11" borderId="1" xfId="1" applyFont="1" applyFill="1" applyBorder="1" applyAlignment="1">
      <alignment horizontal="center" vertical="center" wrapText="1"/>
    </xf>
    <xf numFmtId="0" fontId="34" fillId="11" borderId="9" xfId="1" applyFont="1" applyFill="1" applyBorder="1" applyAlignment="1">
      <alignment horizontal="center" vertical="center" wrapText="1"/>
    </xf>
    <xf numFmtId="0" fontId="34" fillId="11" borderId="2" xfId="1" applyFont="1" applyFill="1" applyBorder="1" applyAlignment="1">
      <alignment horizontal="center" vertical="center" wrapText="1"/>
    </xf>
    <xf numFmtId="0" fontId="34" fillId="11" borderId="3" xfId="1" applyFont="1" applyFill="1" applyBorder="1" applyAlignment="1">
      <alignment horizontal="center" vertical="center" wrapText="1"/>
    </xf>
    <xf numFmtId="0" fontId="32" fillId="0" borderId="0" xfId="1" applyFont="1" applyAlignment="1">
      <alignment vertical="center"/>
    </xf>
    <xf numFmtId="0" fontId="35" fillId="12" borderId="11" xfId="1" applyFont="1" applyFill="1" applyBorder="1" applyAlignment="1">
      <alignment horizontal="center" vertical="center" wrapText="1"/>
    </xf>
    <xf numFmtId="0" fontId="36" fillId="12" borderId="12" xfId="1" applyFont="1" applyFill="1" applyBorder="1" applyAlignment="1">
      <alignment horizontal="center" wrapText="1"/>
    </xf>
    <xf numFmtId="0" fontId="35" fillId="0" borderId="32" xfId="1" applyFont="1" applyBorder="1" applyAlignment="1">
      <alignment horizontal="center" vertical="center" wrapText="1"/>
    </xf>
    <xf numFmtId="0" fontId="37" fillId="0" borderId="3" xfId="1" applyFont="1" applyBorder="1" applyAlignment="1">
      <alignment horizontal="center" vertical="center" wrapText="1"/>
    </xf>
    <xf numFmtId="0" fontId="37" fillId="0" borderId="1" xfId="1" applyFont="1" applyBorder="1" applyAlignment="1">
      <alignment horizontal="center" vertical="center" wrapText="1"/>
    </xf>
    <xf numFmtId="0" fontId="37" fillId="0" borderId="33" xfId="1" applyFont="1" applyBorder="1" applyAlignment="1">
      <alignment horizontal="center" vertical="center" textRotation="180" wrapText="1"/>
    </xf>
    <xf numFmtId="0" fontId="37" fillId="0" borderId="2" xfId="1" applyFont="1" applyBorder="1" applyAlignment="1">
      <alignment horizontal="center" vertical="center" wrapText="1"/>
    </xf>
    <xf numFmtId="0" fontId="38" fillId="12" borderId="1" xfId="1" applyFont="1" applyFill="1" applyBorder="1" applyAlignment="1">
      <alignment horizontal="center" vertical="center"/>
    </xf>
    <xf numFmtId="0" fontId="39" fillId="12" borderId="2" xfId="1" applyFont="1" applyFill="1" applyBorder="1" applyAlignment="1">
      <alignment horizontal="left" wrapText="1"/>
    </xf>
    <xf numFmtId="0" fontId="38" fillId="12" borderId="2" xfId="1" applyFont="1" applyFill="1" applyBorder="1" applyAlignment="1">
      <alignment horizontal="center" vertical="center" wrapText="1"/>
    </xf>
    <xf numFmtId="0" fontId="40" fillId="12" borderId="3" xfId="1" applyFont="1" applyFill="1" applyBorder="1" applyAlignment="1">
      <alignment horizontal="center" vertical="center" wrapText="1"/>
    </xf>
    <xf numFmtId="0" fontId="40" fillId="12" borderId="1" xfId="1" applyFont="1" applyFill="1" applyBorder="1" applyAlignment="1">
      <alignment horizontal="center" vertical="center" wrapText="1"/>
    </xf>
    <xf numFmtId="0" fontId="38" fillId="12" borderId="3" xfId="1" applyFont="1" applyFill="1" applyBorder="1" applyAlignment="1">
      <alignment horizontal="center" vertical="center" textRotation="180" wrapText="1"/>
    </xf>
    <xf numFmtId="0" fontId="40" fillId="12" borderId="2" xfId="1" applyFont="1" applyFill="1" applyBorder="1" applyAlignment="1">
      <alignment horizontal="center" vertical="center" wrapText="1"/>
    </xf>
    <xf numFmtId="0" fontId="0" fillId="0" borderId="3" xfId="1" applyFont="1" applyBorder="1" applyAlignment="1">
      <alignment vertical="center"/>
    </xf>
    <xf numFmtId="0" fontId="0" fillId="0" borderId="3" xfId="1" applyFont="1" applyBorder="1" applyAlignment="1">
      <alignment vertical="center" wrapText="1"/>
    </xf>
    <xf numFmtId="0" fontId="40" fillId="0" borderId="34" xfId="1" applyFont="1" applyBorder="1" applyAlignment="1">
      <alignment horizontal="center" vertical="center" wrapText="1"/>
    </xf>
    <xf numFmtId="0" fontId="41" fillId="10" borderId="3" xfId="1" applyFont="1" applyFill="1" applyBorder="1" applyAlignment="1">
      <alignment horizontal="center" vertical="center" wrapText="1"/>
    </xf>
    <xf numFmtId="0" fontId="41" fillId="10" borderId="1" xfId="1" applyFont="1" applyFill="1" applyBorder="1" applyAlignment="1">
      <alignment horizontal="center" vertical="center" wrapText="1"/>
    </xf>
    <xf numFmtId="0" fontId="40" fillId="0" borderId="34" xfId="1" applyFont="1" applyBorder="1" applyAlignment="1">
      <alignment horizontal="center" vertical="center" textRotation="180" wrapText="1"/>
    </xf>
    <xf numFmtId="0" fontId="40" fillId="0" borderId="2" xfId="1" applyFont="1" applyBorder="1" applyAlignment="1">
      <alignment horizontal="center" vertical="center" wrapText="1"/>
    </xf>
    <xf numFmtId="0" fontId="40" fillId="0" borderId="3" xfId="1" applyFont="1" applyBorder="1" applyAlignment="1">
      <alignment horizontal="center" vertical="center" wrapText="1"/>
    </xf>
    <xf numFmtId="0" fontId="40" fillId="0" borderId="33" xfId="1" applyFont="1" applyBorder="1" applyAlignment="1">
      <alignment horizontal="center" vertical="center" wrapText="1"/>
    </xf>
    <xf numFmtId="0" fontId="41" fillId="0" borderId="3" xfId="1" applyFont="1" applyBorder="1" applyAlignment="1">
      <alignment horizontal="center" vertical="center" wrapText="1"/>
    </xf>
    <xf numFmtId="0" fontId="41" fillId="0" borderId="1" xfId="1" applyFont="1" applyBorder="1" applyAlignment="1">
      <alignment horizontal="center" vertical="center" wrapText="1"/>
    </xf>
    <xf numFmtId="0" fontId="40" fillId="0" borderId="33" xfId="1" applyFont="1" applyBorder="1" applyAlignment="1">
      <alignment horizontal="center" vertical="center" textRotation="180" wrapText="1"/>
    </xf>
    <xf numFmtId="0" fontId="41" fillId="12" borderId="3" xfId="1" applyFont="1" applyFill="1" applyBorder="1" applyAlignment="1">
      <alignment horizontal="center" vertical="center" wrapText="1"/>
    </xf>
    <xf numFmtId="0" fontId="41" fillId="12" borderId="1" xfId="1" applyFont="1" applyFill="1" applyBorder="1" applyAlignment="1">
      <alignment horizontal="center" vertical="center" wrapText="1"/>
    </xf>
    <xf numFmtId="0" fontId="40" fillId="0" borderId="6" xfId="1" applyFont="1" applyBorder="1" applyAlignment="1">
      <alignment horizontal="center" vertical="center" wrapText="1"/>
    </xf>
    <xf numFmtId="0" fontId="40" fillId="0" borderId="6" xfId="1" applyFont="1" applyBorder="1" applyAlignment="1">
      <alignment horizontal="center" vertical="center" textRotation="180" wrapText="1"/>
    </xf>
    <xf numFmtId="0" fontId="40" fillId="13" borderId="2" xfId="1" applyFont="1" applyFill="1" applyBorder="1" applyAlignment="1">
      <alignment horizontal="center" vertical="center" wrapText="1"/>
    </xf>
    <xf numFmtId="0" fontId="38" fillId="12" borderId="1" xfId="1" applyFont="1" applyFill="1" applyBorder="1" applyAlignment="1">
      <alignment horizontal="center" vertical="center" textRotation="180" wrapText="1"/>
    </xf>
    <xf numFmtId="0" fontId="35" fillId="12" borderId="9" xfId="1" applyFont="1" applyFill="1" applyBorder="1" applyAlignment="1">
      <alignment horizontal="left" vertical="center" wrapText="1"/>
    </xf>
    <xf numFmtId="0" fontId="38" fillId="12" borderId="3" xfId="1" applyFont="1" applyFill="1" applyBorder="1" applyAlignment="1">
      <alignment horizontal="center" vertical="center" wrapText="1"/>
    </xf>
    <xf numFmtId="0" fontId="42" fillId="12" borderId="2" xfId="1" applyFont="1" applyFill="1" applyBorder="1" applyAlignment="1">
      <alignment horizontal="center" wrapText="1"/>
    </xf>
    <xf numFmtId="0" fontId="37" fillId="0" borderId="8" xfId="1" applyFont="1" applyBorder="1" applyAlignment="1">
      <alignment horizontal="left" vertical="center" wrapText="1"/>
    </xf>
    <xf numFmtId="0" fontId="40" fillId="0" borderId="1" xfId="1" applyFont="1" applyBorder="1" applyAlignment="1">
      <alignment horizontal="center" vertical="center" wrapText="1"/>
    </xf>
    <xf numFmtId="0" fontId="37" fillId="0" borderId="3" xfId="1" applyFont="1" applyBorder="1" applyAlignment="1">
      <alignment horizontal="left" vertical="center" wrapText="1"/>
    </xf>
    <xf numFmtId="0" fontId="40" fillId="0" borderId="3" xfId="1" applyFont="1" applyBorder="1" applyAlignment="1">
      <alignment horizontal="center" vertical="center"/>
    </xf>
    <xf numFmtId="0" fontId="43" fillId="0" borderId="3" xfId="1" applyFont="1" applyBorder="1" applyAlignment="1">
      <alignment horizontal="left" vertical="center"/>
    </xf>
    <xf numFmtId="0" fontId="40" fillId="0" borderId="7" xfId="1" applyFont="1" applyBorder="1" applyAlignment="1">
      <alignment horizontal="center" vertical="center"/>
    </xf>
    <xf numFmtId="0" fontId="37" fillId="0" borderId="7" xfId="1" applyFont="1" applyBorder="1" applyAlignment="1">
      <alignment horizontal="left" vertical="center" wrapText="1"/>
    </xf>
    <xf numFmtId="0" fontId="40" fillId="0" borderId="8" xfId="1" applyFont="1" applyBorder="1" applyAlignment="1">
      <alignment horizontal="center" vertical="center"/>
    </xf>
    <xf numFmtId="0" fontId="43" fillId="0" borderId="0" xfId="1" applyFont="1" applyAlignment="1">
      <alignment vertical="center"/>
    </xf>
    <xf numFmtId="0" fontId="37" fillId="0" borderId="9" xfId="1" applyFont="1" applyBorder="1" applyAlignment="1">
      <alignment horizontal="left" vertical="center" wrapText="1"/>
    </xf>
    <xf numFmtId="0" fontId="0" fillId="0" borderId="12" xfId="0" applyBorder="1" applyAlignment="1">
      <alignment vertical="center" wrapText="1"/>
    </xf>
    <xf numFmtId="0" fontId="0" fillId="0" borderId="12" xfId="0" applyFont="1"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45" fillId="0" borderId="1" xfId="0" applyFont="1" applyBorder="1" applyAlignment="1">
      <alignment vertical="center" wrapText="1"/>
    </xf>
    <xf numFmtId="0" fontId="47" fillId="2" borderId="0" xfId="2" applyFont="1" applyFill="1" applyAlignment="1">
      <alignment vertical="center"/>
    </xf>
    <xf numFmtId="0" fontId="47" fillId="2" borderId="0" xfId="2" applyFont="1" applyFill="1" applyAlignment="1">
      <alignment vertical="center" wrapText="1"/>
    </xf>
    <xf numFmtId="0" fontId="47" fillId="0" borderId="0" xfId="2" applyFont="1" applyAlignment="1">
      <alignment vertical="center" wrapText="1"/>
    </xf>
    <xf numFmtId="0" fontId="48" fillId="4" borderId="0" xfId="2" applyFont="1" applyFill="1" applyAlignment="1">
      <alignment vertical="center"/>
    </xf>
    <xf numFmtId="0" fontId="48" fillId="4" borderId="0" xfId="2" applyFont="1" applyFill="1" applyAlignment="1">
      <alignment vertical="center" wrapText="1"/>
    </xf>
    <xf numFmtId="0" fontId="46" fillId="4" borderId="0" xfId="2" applyFill="1" applyAlignment="1">
      <alignment vertical="center" wrapText="1"/>
    </xf>
    <xf numFmtId="0" fontId="49" fillId="4" borderId="0" xfId="2" applyFont="1" applyFill="1" applyAlignment="1">
      <alignment horizontal="right" vertical="center" wrapText="1"/>
    </xf>
    <xf numFmtId="0" fontId="0" fillId="4" borderId="0" xfId="2" applyFont="1" applyFill="1" applyAlignment="1">
      <alignment horizontal="right" vertical="center" wrapText="1"/>
    </xf>
    <xf numFmtId="0" fontId="46" fillId="0" borderId="0" xfId="2" applyAlignment="1">
      <alignment vertical="center" wrapText="1"/>
    </xf>
    <xf numFmtId="0" fontId="50" fillId="3" borderId="9" xfId="2" applyFont="1" applyFill="1" applyBorder="1" applyAlignment="1">
      <alignment horizontal="right" vertical="center" wrapText="1"/>
    </xf>
    <xf numFmtId="0" fontId="50" fillId="3" borderId="9" xfId="2" applyFont="1" applyFill="1" applyBorder="1" applyAlignment="1">
      <alignment horizontal="left" vertical="center" wrapText="1"/>
    </xf>
    <xf numFmtId="0" fontId="48" fillId="3" borderId="1" xfId="2" applyFont="1" applyFill="1" applyBorder="1" applyAlignment="1">
      <alignment horizontal="right" vertical="center" wrapText="1"/>
    </xf>
    <xf numFmtId="0" fontId="0" fillId="3" borderId="2" xfId="2" applyFont="1" applyFill="1" applyBorder="1" applyAlignment="1">
      <alignment horizontal="right" vertical="center" wrapText="1"/>
    </xf>
    <xf numFmtId="0" fontId="46" fillId="2" borderId="0" xfId="2" applyFill="1" applyAlignment="1">
      <alignment vertical="center" wrapText="1"/>
    </xf>
    <xf numFmtId="0" fontId="46" fillId="0" borderId="0" xfId="3"/>
    <xf numFmtId="0" fontId="0" fillId="5" borderId="3" xfId="2" applyFont="1" applyFill="1" applyBorder="1" applyAlignment="1">
      <alignment horizontal="center" vertical="center" wrapText="1"/>
    </xf>
    <xf numFmtId="0" fontId="51" fillId="5" borderId="3" xfId="2" applyFont="1" applyFill="1" applyBorder="1" applyAlignment="1">
      <alignment horizontal="center" vertical="center" wrapText="1"/>
    </xf>
    <xf numFmtId="0" fontId="52" fillId="0" borderId="3" xfId="2" applyFont="1" applyBorder="1" applyAlignment="1">
      <alignment horizontal="center" vertical="center" wrapText="1"/>
    </xf>
    <xf numFmtId="0" fontId="0" fillId="0" borderId="3" xfId="2" applyFont="1" applyBorder="1" applyAlignment="1">
      <alignment horizontal="center" vertical="center" wrapText="1"/>
    </xf>
    <xf numFmtId="0" fontId="0" fillId="8" borderId="7" xfId="2" applyFont="1" applyFill="1" applyBorder="1" applyAlignment="1">
      <alignment horizontal="center" vertical="center" wrapText="1"/>
    </xf>
    <xf numFmtId="0" fontId="0" fillId="0" borderId="1" xfId="2" applyFont="1" applyBorder="1" applyAlignment="1">
      <alignment vertical="center" wrapText="1"/>
    </xf>
    <xf numFmtId="0" fontId="46" fillId="0" borderId="1" xfId="3" applyBorder="1" applyAlignment="1">
      <alignment vertical="center" wrapText="1"/>
    </xf>
    <xf numFmtId="0" fontId="0" fillId="0" borderId="3" xfId="2" applyFont="1" applyBorder="1" applyAlignment="1">
      <alignment vertical="center" wrapText="1"/>
    </xf>
    <xf numFmtId="0" fontId="46" fillId="8" borderId="3" xfId="2" applyFill="1" applyBorder="1" applyAlignment="1">
      <alignment horizontal="center" vertical="center" wrapText="1"/>
    </xf>
    <xf numFmtId="0" fontId="46" fillId="0" borderId="3" xfId="2" applyBorder="1" applyAlignment="1">
      <alignment vertical="center" wrapText="1"/>
    </xf>
    <xf numFmtId="0" fontId="0" fillId="9" borderId="6" xfId="2" applyFont="1" applyFill="1" applyBorder="1" applyAlignment="1">
      <alignment horizontal="center" vertical="center" wrapText="1"/>
    </xf>
    <xf numFmtId="0" fontId="46" fillId="9" borderId="0" xfId="2" applyFill="1" applyAlignment="1">
      <alignment horizontal="center" vertical="center" wrapText="1"/>
    </xf>
    <xf numFmtId="0" fontId="0" fillId="14" borderId="6" xfId="2" applyFont="1" applyFill="1" applyBorder="1" applyAlignment="1">
      <alignment horizontal="center" vertical="center" wrapText="1"/>
    </xf>
    <xf numFmtId="0" fontId="0" fillId="14" borderId="3" xfId="2" applyFont="1" applyFill="1" applyBorder="1" applyAlignment="1">
      <alignment horizontal="center" vertical="center" wrapText="1"/>
    </xf>
    <xf numFmtId="0" fontId="46" fillId="6" borderId="6" xfId="2" applyFill="1" applyBorder="1" applyAlignment="1">
      <alignment horizontal="center" vertical="center" wrapText="1"/>
    </xf>
    <xf numFmtId="0" fontId="46" fillId="6" borderId="8" xfId="2" applyFill="1" applyBorder="1" applyAlignment="1">
      <alignment horizontal="center" vertical="center" wrapText="1"/>
    </xf>
    <xf numFmtId="0" fontId="46" fillId="14" borderId="3" xfId="2" applyFill="1" applyBorder="1" applyAlignment="1">
      <alignment horizontal="center" vertical="center" wrapText="1"/>
    </xf>
    <xf numFmtId="0" fontId="46" fillId="0" borderId="1" xfId="2" applyFont="1" applyBorder="1" applyAlignment="1">
      <alignment vertical="center" wrapText="1"/>
    </xf>
    <xf numFmtId="0" fontId="51" fillId="0" borderId="3" xfId="2" applyFont="1" applyBorder="1" applyAlignment="1">
      <alignment wrapText="1"/>
    </xf>
    <xf numFmtId="0" fontId="0" fillId="3" borderId="7" xfId="2" applyFont="1" applyFill="1" applyBorder="1" applyAlignment="1">
      <alignment vertical="center" wrapText="1"/>
    </xf>
    <xf numFmtId="0" fontId="0" fillId="5" borderId="26" xfId="2" applyFont="1" applyFill="1" applyBorder="1" applyAlignment="1">
      <alignment vertical="center" wrapText="1"/>
    </xf>
    <xf numFmtId="0" fontId="0" fillId="5" borderId="15" xfId="2" applyFont="1" applyFill="1" applyBorder="1" applyAlignment="1">
      <alignment vertical="center" wrapText="1"/>
    </xf>
    <xf numFmtId="0" fontId="0" fillId="3" borderId="6" xfId="2" applyFont="1" applyFill="1" applyBorder="1" applyAlignment="1">
      <alignment vertical="center" wrapText="1"/>
    </xf>
    <xf numFmtId="0" fontId="0" fillId="5" borderId="11" xfId="2" applyFont="1" applyFill="1" applyBorder="1" applyAlignment="1">
      <alignment vertical="center" wrapText="1"/>
    </xf>
    <xf numFmtId="0" fontId="0" fillId="5" borderId="12" xfId="2" applyFont="1" applyFill="1" applyBorder="1" applyAlignment="1">
      <alignment vertical="center" wrapText="1"/>
    </xf>
    <xf numFmtId="0" fontId="46" fillId="3" borderId="7" xfId="2" applyFill="1" applyBorder="1" applyAlignment="1">
      <alignment vertical="center" wrapText="1"/>
    </xf>
    <xf numFmtId="0" fontId="46" fillId="3" borderId="6" xfId="2" applyFill="1" applyBorder="1" applyAlignment="1">
      <alignment vertical="center" wrapText="1"/>
    </xf>
    <xf numFmtId="0" fontId="0" fillId="3" borderId="8" xfId="2" applyFont="1" applyFill="1" applyBorder="1" applyAlignment="1">
      <alignment vertical="center" wrapText="1"/>
    </xf>
    <xf numFmtId="0" fontId="46" fillId="3" borderId="8" xfId="2" applyFill="1" applyBorder="1" applyAlignment="1">
      <alignment vertical="center" wrapText="1"/>
    </xf>
    <xf numFmtId="0" fontId="54" fillId="15" borderId="0" xfId="2" applyFont="1" applyFill="1"/>
    <xf numFmtId="0" fontId="55" fillId="15" borderId="0" xfId="2" applyFont="1" applyFill="1"/>
    <xf numFmtId="0" fontId="46" fillId="0" borderId="0" xfId="2"/>
    <xf numFmtId="0" fontId="0" fillId="7" borderId="35" xfId="2" applyFont="1" applyFill="1" applyBorder="1" applyAlignment="1">
      <alignment horizontal="center" vertical="center"/>
    </xf>
    <xf numFmtId="0" fontId="0" fillId="7" borderId="36" xfId="2" applyFont="1" applyFill="1" applyBorder="1" applyAlignment="1">
      <alignment horizontal="center" vertical="center"/>
    </xf>
    <xf numFmtId="0" fontId="57" fillId="5" borderId="37" xfId="2" applyFont="1" applyFill="1" applyBorder="1" applyAlignment="1">
      <alignment vertical="center"/>
    </xf>
    <xf numFmtId="0" fontId="0" fillId="5" borderId="0" xfId="2" applyFont="1" applyFill="1" applyBorder="1" applyAlignment="1">
      <alignment vertical="center"/>
    </xf>
    <xf numFmtId="0" fontId="0" fillId="7" borderId="0" xfId="2" applyFont="1" applyFill="1" applyBorder="1" applyAlignment="1">
      <alignment horizontal="center" vertical="center"/>
    </xf>
    <xf numFmtId="0" fontId="57" fillId="5" borderId="0" xfId="2" applyFont="1" applyFill="1" applyBorder="1" applyAlignment="1">
      <alignment vertical="center"/>
    </xf>
    <xf numFmtId="0" fontId="0" fillId="5" borderId="38" xfId="2" applyFont="1" applyFill="1" applyBorder="1" applyAlignment="1">
      <alignment vertical="center"/>
    </xf>
    <xf numFmtId="0" fontId="56" fillId="5" borderId="37" xfId="2" applyFont="1" applyFill="1" applyBorder="1" applyAlignment="1">
      <alignment vertical="center"/>
    </xf>
    <xf numFmtId="0" fontId="56" fillId="5" borderId="0" xfId="2" applyFont="1" applyFill="1" applyBorder="1" applyAlignment="1">
      <alignment vertical="center" wrapText="1"/>
    </xf>
    <xf numFmtId="0" fontId="0" fillId="0" borderId="37" xfId="2" applyFont="1" applyBorder="1" applyAlignment="1">
      <alignment vertical="center" wrapText="1"/>
    </xf>
    <xf numFmtId="0" fontId="0" fillId="0" borderId="0" xfId="2" applyFont="1" applyBorder="1" applyAlignment="1">
      <alignment vertical="center"/>
    </xf>
    <xf numFmtId="0" fontId="0" fillId="0" borderId="38" xfId="2" applyFont="1" applyBorder="1" applyAlignment="1">
      <alignment vertical="center"/>
    </xf>
    <xf numFmtId="0" fontId="0" fillId="7" borderId="37" xfId="2" applyFont="1" applyFill="1" applyBorder="1" applyAlignment="1">
      <alignment vertical="center"/>
    </xf>
    <xf numFmtId="0" fontId="0" fillId="7" borderId="0" xfId="2" applyFont="1" applyFill="1" applyBorder="1" applyAlignment="1">
      <alignment vertical="center"/>
    </xf>
    <xf numFmtId="0" fontId="0" fillId="7" borderId="38" xfId="2" applyFont="1" applyFill="1" applyBorder="1" applyAlignment="1">
      <alignment vertical="center"/>
    </xf>
    <xf numFmtId="0" fontId="56" fillId="5" borderId="37" xfId="2" applyFont="1" applyFill="1" applyBorder="1" applyAlignment="1">
      <alignment vertical="center" wrapText="1"/>
    </xf>
    <xf numFmtId="0" fontId="0" fillId="0" borderId="37" xfId="2" applyFont="1" applyBorder="1" applyAlignment="1">
      <alignment vertical="center"/>
    </xf>
    <xf numFmtId="0" fontId="0" fillId="0" borderId="0" xfId="2" applyFont="1" applyBorder="1" applyAlignment="1">
      <alignment vertical="center" wrapText="1"/>
    </xf>
    <xf numFmtId="0" fontId="0" fillId="0" borderId="40" xfId="2" applyFont="1" applyBorder="1" applyAlignment="1">
      <alignment vertical="center"/>
    </xf>
    <xf numFmtId="0" fontId="0" fillId="0" borderId="36" xfId="2" applyFont="1" applyBorder="1" applyAlignment="1">
      <alignment vertical="center"/>
    </xf>
    <xf numFmtId="0" fontId="0" fillId="7" borderId="36" xfId="2" applyFont="1" applyFill="1" applyBorder="1" applyAlignment="1">
      <alignment vertical="center"/>
    </xf>
    <xf numFmtId="0" fontId="54" fillId="16" borderId="0" xfId="2" applyFont="1" applyFill="1"/>
    <xf numFmtId="0" fontId="55" fillId="16" borderId="0" xfId="2" applyFont="1" applyFill="1"/>
    <xf numFmtId="0" fontId="0" fillId="0" borderId="3" xfId="0" applyBorder="1" applyAlignment="1">
      <alignment vertical="center" wrapText="1"/>
    </xf>
    <xf numFmtId="0" fontId="0" fillId="0" borderId="3" xfId="0" applyBorder="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0" fillId="0" borderId="3" xfId="0" applyBorder="1" applyAlignment="1">
      <alignment vertical="center" wrapText="1"/>
    </xf>
    <xf numFmtId="0" fontId="0" fillId="0" borderId="3" xfId="0" applyFont="1" applyBorder="1" applyAlignment="1">
      <alignment horizontal="left" vertical="center" wrapText="1"/>
    </xf>
    <xf numFmtId="0" fontId="4" fillId="3"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9" fillId="2" borderId="0" xfId="0" applyFont="1" applyFill="1" applyBorder="1" applyAlignment="1">
      <alignment horizontal="center" vertical="top" textRotation="180"/>
    </xf>
    <xf numFmtId="0" fontId="0" fillId="4" borderId="6" xfId="0" applyFont="1" applyFill="1" applyBorder="1" applyAlignment="1">
      <alignment horizontal="left" vertical="center" wrapText="1"/>
    </xf>
    <xf numFmtId="0" fontId="5" fillId="4" borderId="8" xfId="0" applyFont="1" applyFill="1" applyBorder="1" applyAlignment="1">
      <alignment horizontal="left" vertical="center" wrapText="1"/>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0" fillId="4" borderId="1" xfId="0" applyFont="1" applyFill="1" applyBorder="1" applyAlignment="1">
      <alignment horizontal="left" vertical="center" wrapText="1"/>
    </xf>
    <xf numFmtId="0" fontId="0" fillId="4" borderId="9"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5" borderId="29" xfId="0" applyFont="1" applyFill="1" applyBorder="1" applyAlignment="1">
      <alignment horizontal="center" vertical="center"/>
    </xf>
    <xf numFmtId="0" fontId="24" fillId="0" borderId="16" xfId="0" applyFont="1" applyBorder="1" applyAlignment="1">
      <alignment horizontal="center" vertical="center" wrapText="1"/>
    </xf>
    <xf numFmtId="0" fontId="24" fillId="0" borderId="18" xfId="0" applyFont="1" applyBorder="1" applyAlignment="1">
      <alignment horizontal="center" vertical="center" wrapText="1"/>
    </xf>
    <xf numFmtId="0" fontId="0" fillId="5" borderId="0" xfId="0" applyFont="1" applyFill="1" applyBorder="1" applyAlignment="1">
      <alignment horizontal="center" vertical="center"/>
    </xf>
    <xf numFmtId="0" fontId="0" fillId="4" borderId="24" xfId="0" applyFont="1" applyFill="1" applyBorder="1" applyAlignment="1">
      <alignment horizontal="left" vertical="center" wrapText="1"/>
    </xf>
    <xf numFmtId="0" fontId="17" fillId="5" borderId="28" xfId="0" applyFont="1" applyFill="1" applyBorder="1" applyAlignment="1">
      <alignment horizontal="center" vertical="center"/>
    </xf>
    <xf numFmtId="0" fontId="16" fillId="5" borderId="3" xfId="0" applyFont="1" applyFill="1" applyBorder="1" applyAlignment="1">
      <alignment horizontal="center" vertical="center" wrapText="1"/>
    </xf>
    <xf numFmtId="0" fontId="0" fillId="3" borderId="3" xfId="0" applyFill="1" applyBorder="1" applyAlignment="1">
      <alignment horizontal="center" vertical="center" wrapText="1"/>
    </xf>
    <xf numFmtId="0" fontId="5" fillId="3" borderId="1" xfId="0" applyFont="1" applyFill="1" applyBorder="1" applyAlignment="1">
      <alignment horizontal="left" vertical="center" wrapText="1"/>
    </xf>
    <xf numFmtId="0" fontId="0" fillId="3" borderId="3" xfId="0" applyFont="1" applyFill="1" applyBorder="1" applyAlignment="1">
      <alignment horizontal="center" vertical="center" wrapText="1"/>
    </xf>
    <xf numFmtId="0" fontId="0" fillId="5" borderId="3"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0" fillId="5" borderId="2" xfId="0" applyFont="1" applyFill="1" applyBorder="1" applyAlignment="1">
      <alignment horizontal="center" vertical="center" wrapText="1"/>
    </xf>
    <xf numFmtId="0" fontId="51" fillId="5" borderId="3" xfId="2" applyFont="1" applyFill="1" applyBorder="1" applyAlignment="1">
      <alignment horizontal="center" vertical="center" wrapText="1"/>
    </xf>
    <xf numFmtId="0" fontId="46" fillId="3" borderId="3" xfId="2" applyFill="1" applyBorder="1" applyAlignment="1">
      <alignment horizontal="center" vertical="center" wrapText="1"/>
    </xf>
    <xf numFmtId="0" fontId="50" fillId="3" borderId="1" xfId="2" applyFont="1" applyFill="1" applyBorder="1" applyAlignment="1">
      <alignment horizontal="left" vertical="center" wrapText="1"/>
    </xf>
    <xf numFmtId="0" fontId="0" fillId="3" borderId="3" xfId="2" applyFont="1" applyFill="1" applyBorder="1" applyAlignment="1">
      <alignment horizontal="center" vertical="center" wrapText="1"/>
    </xf>
    <xf numFmtId="0" fontId="0" fillId="5" borderId="3" xfId="2" applyFont="1" applyFill="1" applyBorder="1" applyAlignment="1">
      <alignment horizontal="center" vertical="center" wrapText="1"/>
    </xf>
    <xf numFmtId="0" fontId="51" fillId="5" borderId="1" xfId="2" applyFont="1" applyFill="1" applyBorder="1" applyAlignment="1">
      <alignment horizontal="center" vertical="center" wrapText="1"/>
    </xf>
    <xf numFmtId="0" fontId="5" fillId="3" borderId="3"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vertical="center" wrapText="1"/>
    </xf>
    <xf numFmtId="0" fontId="0" fillId="0" borderId="3" xfId="0" applyFont="1" applyBorder="1" applyAlignment="1">
      <alignment vertical="center" wrapText="1"/>
    </xf>
    <xf numFmtId="164" fontId="0" fillId="3" borderId="3" xfId="0" applyNumberFormat="1" applyFill="1" applyBorder="1" applyAlignment="1">
      <alignment horizontal="center" vertical="center" wrapText="1"/>
    </xf>
    <xf numFmtId="0" fontId="0" fillId="0" borderId="6" xfId="0" applyBorder="1" applyAlignment="1">
      <alignment horizontal="left" vertical="center" wrapText="1"/>
    </xf>
    <xf numFmtId="0" fontId="10" fillId="4" borderId="5" xfId="0" applyFont="1" applyFill="1" applyBorder="1" applyAlignment="1">
      <alignment horizontal="left" vertical="center"/>
    </xf>
    <xf numFmtId="0" fontId="17" fillId="0" borderId="16" xfId="0" applyFont="1" applyBorder="1" applyAlignment="1">
      <alignment horizontal="center" vertical="center" wrapText="1"/>
    </xf>
    <xf numFmtId="0" fontId="17" fillId="0" borderId="18" xfId="0" applyFont="1" applyBorder="1" applyAlignment="1">
      <alignment horizontal="center" vertical="center" wrapText="1"/>
    </xf>
    <xf numFmtId="0" fontId="56" fillId="0" borderId="42" xfId="2" applyFont="1" applyBorder="1" applyAlignment="1">
      <alignment horizontal="center" vertical="center"/>
    </xf>
    <xf numFmtId="0" fontId="56" fillId="0" borderId="35" xfId="2" applyFont="1" applyBorder="1" applyAlignment="1">
      <alignment horizontal="center" vertical="center"/>
    </xf>
    <xf numFmtId="0" fontId="56" fillId="0" borderId="40" xfId="2" applyFont="1" applyBorder="1" applyAlignment="1">
      <alignment horizontal="center" vertical="center"/>
    </xf>
    <xf numFmtId="0" fontId="56" fillId="0" borderId="36" xfId="2" applyFont="1" applyBorder="1" applyAlignment="1">
      <alignment horizontal="center" vertical="center"/>
    </xf>
    <xf numFmtId="0" fontId="56" fillId="0" borderId="41" xfId="2" applyFont="1" applyBorder="1" applyAlignment="1">
      <alignment horizontal="center" vertical="center"/>
    </xf>
    <xf numFmtId="0" fontId="56" fillId="0" borderId="39" xfId="2" applyFont="1" applyBorder="1" applyAlignment="1">
      <alignment horizontal="center" vertical="center"/>
    </xf>
    <xf numFmtId="0" fontId="57" fillId="5" borderId="0" xfId="2" applyFont="1" applyFill="1" applyBorder="1" applyAlignment="1">
      <alignment horizontal="center" vertical="center"/>
    </xf>
    <xf numFmtId="0" fontId="57" fillId="5" borderId="38" xfId="2" applyFont="1" applyFill="1" applyBorder="1" applyAlignment="1">
      <alignment horizontal="center" vertical="center"/>
    </xf>
    <xf numFmtId="0" fontId="57" fillId="5" borderId="36" xfId="2" applyFont="1" applyFill="1" applyBorder="1" applyAlignment="1">
      <alignment horizontal="center" vertical="center"/>
    </xf>
    <xf numFmtId="0" fontId="57" fillId="5" borderId="39" xfId="2" applyFont="1" applyFill="1" applyBorder="1" applyAlignment="1">
      <alignment horizontal="center" vertical="center"/>
    </xf>
    <xf numFmtId="0" fontId="0" fillId="5" borderId="0" xfId="2" applyFont="1" applyFill="1" applyBorder="1" applyAlignment="1">
      <alignment horizontal="center" vertical="center"/>
    </xf>
    <xf numFmtId="0" fontId="0" fillId="5" borderId="36" xfId="2" applyFont="1" applyFill="1" applyBorder="1" applyAlignment="1">
      <alignment horizontal="center" vertical="center"/>
    </xf>
    <xf numFmtId="0" fontId="34" fillId="11" borderId="1" xfId="1" applyFont="1" applyFill="1" applyBorder="1" applyAlignment="1">
      <alignment horizontal="center" vertical="center" wrapText="1"/>
    </xf>
    <xf numFmtId="0" fontId="34" fillId="11" borderId="2" xfId="1" applyFont="1" applyFill="1" applyBorder="1" applyAlignment="1">
      <alignment horizontal="center" vertical="center" wrapText="1"/>
    </xf>
    <xf numFmtId="0" fontId="34" fillId="11" borderId="3" xfId="1" applyFont="1" applyFill="1" applyBorder="1" applyAlignment="1">
      <alignment horizontal="center" vertical="center" wrapText="1"/>
    </xf>
    <xf numFmtId="0" fontId="30" fillId="10" borderId="19" xfId="0" applyFont="1" applyFill="1" applyBorder="1" applyAlignment="1">
      <alignment horizontal="left" wrapText="1"/>
    </xf>
  </cellXfs>
  <cellStyles count="4">
    <cellStyle name="Normale" xfId="0" builtinId="0"/>
    <cellStyle name="Normale 2" xfId="3"/>
    <cellStyle name="TableStyleLight1" xfId="1"/>
    <cellStyle name="TableStyleLight1 2" xfId="2"/>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7F7F7F"/>
      <rgbColor rgb="FF9999FF"/>
      <rgbColor rgb="FF953735"/>
      <rgbColor rgb="FFF2F2F2"/>
      <rgbColor rgb="FFDCE6F2"/>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E6E0EC"/>
      <rgbColor rgb="FFCCFFCC"/>
      <rgbColor rgb="FFFFFF99"/>
      <rgbColor rgb="FF99CCFF"/>
      <rgbColor rgb="FFFF99CC"/>
      <rgbColor rgb="FFCC99FF"/>
      <rgbColor rgb="FFFFCC99"/>
      <rgbColor rgb="FF3366FF"/>
      <rgbColor rgb="FF33CCCC"/>
      <rgbColor rgb="FF99CC00"/>
      <rgbColor rgb="FFFFCC00"/>
      <rgbColor rgb="FFFF9900"/>
      <rgbColor rgb="FFFF6600"/>
      <rgbColor rgb="FF595959"/>
      <rgbColor rgb="FF969696"/>
      <rgbColor rgb="FF003366"/>
      <rgbColor rgb="FF339966"/>
      <rgbColor rgb="FF003300"/>
      <rgbColor rgb="FF333300"/>
      <rgbColor rgb="FF993300"/>
      <rgbColor rgb="FF7030A0"/>
      <rgbColor rgb="FF333399"/>
      <rgbColor rgb="FF404040"/>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pilati%20ALLEGATI%204%20PTPC/compilato%20vecchioALLEGATO%204%20CDC%20%20PTPC%20201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enuti_Piano"/>
      <sheetName val="Aree di rischio per processi"/>
      <sheetName val="Catalogo rischi"/>
      <sheetName val="Misure"/>
      <sheetName val="Indici valutazione"/>
      <sheetName val="SR Area A"/>
      <sheetName val="SR Area B"/>
      <sheetName val="SR Area C"/>
      <sheetName val="SR Area D"/>
      <sheetName val="SR Area E"/>
      <sheetName val="A"/>
      <sheetName val="B"/>
      <sheetName val="C"/>
      <sheetName val="D"/>
      <sheetName val="Raccordo processi"/>
      <sheetName val="Aree dirigenziali"/>
      <sheetName val="E"/>
    </sheetNames>
    <sheetDataSet>
      <sheetData sheetId="0" refreshError="1"/>
      <sheetData sheetId="1">
        <row r="3">
          <cell r="B3" t="str">
            <v>B) Affidamento di lavori, servizi e forniture</v>
          </cell>
        </row>
        <row r="19">
          <cell r="A19" t="str">
            <v>B.01 Definizione dell’oggetto dell’affidamento</v>
          </cell>
        </row>
        <row r="20">
          <cell r="A20" t="str">
            <v>B.02 Individuazione dello strumento/istituto per l’affidamento</v>
          </cell>
        </row>
        <row r="21">
          <cell r="A21" t="str">
            <v>B.03 Requisiti di qualificazione</v>
          </cell>
        </row>
        <row r="22">
          <cell r="A22" t="str">
            <v>B.04 Requisiti di aggiudicazione</v>
          </cell>
        </row>
        <row r="23">
          <cell r="A23" t="str">
            <v>B.05 Valutazione delle offerte</v>
          </cell>
        </row>
        <row r="24">
          <cell r="A24" t="str">
            <v>B.06 Verifica dell’eventuale anomalia delle offerte</v>
          </cell>
        </row>
        <row r="25">
          <cell r="A25" t="str">
            <v>B.07 Procedure negoziate</v>
          </cell>
        </row>
        <row r="26">
          <cell r="A26" t="str">
            <v>B.08 Affidamenti diretti</v>
          </cell>
        </row>
        <row r="27">
          <cell r="A27" t="str">
            <v>B.09 Revoca del bando</v>
          </cell>
        </row>
        <row r="28">
          <cell r="A28" t="str">
            <v>B.10 Redazione del cronoprogramma</v>
          </cell>
        </row>
        <row r="29">
          <cell r="A29" t="str">
            <v>B.11 Varianti in corso di esecuzione del contratto</v>
          </cell>
        </row>
        <row r="30">
          <cell r="A30" t="str">
            <v>B.12 Subappalto</v>
          </cell>
        </row>
        <row r="31">
          <cell r="A31" t="str">
            <v>B.13 Utilizzo di rimedi di risoluzione delle controversie alternativi a quelli giurisdizionali durante la fase di esecuzione del contratto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B7">
            <v>2</v>
          </cell>
          <cell r="E7">
            <v>2</v>
          </cell>
        </row>
        <row r="8">
          <cell r="H8">
            <v>3</v>
          </cell>
        </row>
        <row r="14">
          <cell r="E14">
            <v>1</v>
          </cell>
        </row>
        <row r="15">
          <cell r="B15">
            <v>5</v>
          </cell>
        </row>
        <row r="19">
          <cell r="B19">
            <v>1</v>
          </cell>
        </row>
        <row r="20">
          <cell r="E20">
            <v>1</v>
          </cell>
        </row>
        <row r="30">
          <cell r="B30">
            <v>5</v>
          </cell>
        </row>
        <row r="32">
          <cell r="E32">
            <v>5</v>
          </cell>
        </row>
        <row r="37">
          <cell r="B37">
            <v>5</v>
          </cell>
        </row>
        <row r="43">
          <cell r="B43">
            <v>1</v>
          </cell>
          <cell r="E43">
            <v>1</v>
          </cell>
        </row>
        <row r="45">
          <cell r="H45">
            <v>3</v>
          </cell>
        </row>
        <row r="51">
          <cell r="E51">
            <v>1</v>
          </cell>
        </row>
        <row r="52">
          <cell r="B52">
            <v>5</v>
          </cell>
        </row>
        <row r="56">
          <cell r="B56">
            <v>1</v>
          </cell>
        </row>
        <row r="57">
          <cell r="E57">
            <v>1</v>
          </cell>
        </row>
        <row r="67">
          <cell r="B67">
            <v>5</v>
          </cell>
        </row>
        <row r="69">
          <cell r="E69">
            <v>5</v>
          </cell>
        </row>
        <row r="74">
          <cell r="B74">
            <v>5</v>
          </cell>
        </row>
        <row r="80">
          <cell r="E80">
            <v>1</v>
          </cell>
        </row>
        <row r="81">
          <cell r="B81">
            <v>2</v>
          </cell>
        </row>
        <row r="82">
          <cell r="H82">
            <v>3</v>
          </cell>
        </row>
        <row r="88">
          <cell r="E88">
            <v>1</v>
          </cell>
        </row>
        <row r="89">
          <cell r="B89">
            <v>5</v>
          </cell>
        </row>
        <row r="93">
          <cell r="B93">
            <v>1</v>
          </cell>
        </row>
        <row r="94">
          <cell r="E94">
            <v>1</v>
          </cell>
        </row>
        <row r="104">
          <cell r="B104">
            <v>5</v>
          </cell>
          <cell r="E104">
            <v>3</v>
          </cell>
        </row>
        <row r="110">
          <cell r="B110">
            <v>1</v>
          </cell>
        </row>
        <row r="117">
          <cell r="B117">
            <v>1</v>
          </cell>
          <cell r="E117">
            <v>1</v>
          </cell>
        </row>
        <row r="119">
          <cell r="H119">
            <v>3</v>
          </cell>
        </row>
        <row r="125">
          <cell r="E125">
            <v>1</v>
          </cell>
        </row>
        <row r="126">
          <cell r="B126">
            <v>5</v>
          </cell>
        </row>
        <row r="130">
          <cell r="B130">
            <v>1</v>
          </cell>
        </row>
        <row r="131">
          <cell r="E131">
            <v>1</v>
          </cell>
        </row>
        <row r="141">
          <cell r="B141">
            <v>5</v>
          </cell>
        </row>
        <row r="143">
          <cell r="E143">
            <v>5</v>
          </cell>
        </row>
        <row r="148">
          <cell r="B148">
            <v>5</v>
          </cell>
        </row>
        <row r="154">
          <cell r="E154">
            <v>1</v>
          </cell>
        </row>
        <row r="155">
          <cell r="B155">
            <v>2</v>
          </cell>
        </row>
        <row r="156">
          <cell r="H156">
            <v>3</v>
          </cell>
        </row>
        <row r="162">
          <cell r="E162">
            <v>1</v>
          </cell>
        </row>
        <row r="163">
          <cell r="B163">
            <v>5</v>
          </cell>
        </row>
        <row r="167">
          <cell r="B167">
            <v>1</v>
          </cell>
        </row>
        <row r="168">
          <cell r="E168">
            <v>1</v>
          </cell>
        </row>
        <row r="178">
          <cell r="B178">
            <v>5</v>
          </cell>
        </row>
        <row r="180">
          <cell r="E180">
            <v>5</v>
          </cell>
        </row>
        <row r="185">
          <cell r="B185">
            <v>5</v>
          </cell>
        </row>
        <row r="191">
          <cell r="B191">
            <v>1</v>
          </cell>
          <cell r="E191">
            <v>1</v>
          </cell>
        </row>
        <row r="193">
          <cell r="H193">
            <v>3</v>
          </cell>
        </row>
        <row r="199">
          <cell r="E199">
            <v>1</v>
          </cell>
        </row>
        <row r="200">
          <cell r="B200">
            <v>5</v>
          </cell>
        </row>
        <row r="204">
          <cell r="B204">
            <v>1</v>
          </cell>
        </row>
        <row r="205">
          <cell r="E205">
            <v>1</v>
          </cell>
        </row>
        <row r="215">
          <cell r="B215">
            <v>5</v>
          </cell>
        </row>
        <row r="217">
          <cell r="E217">
            <v>5</v>
          </cell>
        </row>
        <row r="221">
          <cell r="B221">
            <v>1</v>
          </cell>
        </row>
        <row r="228">
          <cell r="E228">
            <v>1</v>
          </cell>
        </row>
        <row r="229">
          <cell r="B229">
            <v>2</v>
          </cell>
        </row>
        <row r="230">
          <cell r="H230">
            <v>3</v>
          </cell>
        </row>
        <row r="236">
          <cell r="E236">
            <v>1</v>
          </cell>
        </row>
        <row r="237">
          <cell r="B237">
            <v>5</v>
          </cell>
        </row>
        <row r="241">
          <cell r="B241">
            <v>1</v>
          </cell>
        </row>
        <row r="242">
          <cell r="E242">
            <v>1</v>
          </cell>
        </row>
        <row r="252">
          <cell r="B252">
            <v>5</v>
          </cell>
        </row>
        <row r="254">
          <cell r="E254">
            <v>5</v>
          </cell>
        </row>
        <row r="258">
          <cell r="B258">
            <v>1</v>
          </cell>
        </row>
        <row r="266">
          <cell r="B266">
            <v>2</v>
          </cell>
        </row>
        <row r="267">
          <cell r="E267">
            <v>3</v>
          </cell>
          <cell r="H267">
            <v>3</v>
          </cell>
        </row>
        <row r="273">
          <cell r="B273">
            <v>2</v>
          </cell>
          <cell r="E273">
            <v>1</v>
          </cell>
        </row>
        <row r="274">
          <cell r="B274">
            <v>5</v>
          </cell>
        </row>
        <row r="278">
          <cell r="B278">
            <v>1</v>
          </cell>
        </row>
        <row r="279">
          <cell r="E279">
            <v>1</v>
          </cell>
        </row>
        <row r="289">
          <cell r="B289">
            <v>5</v>
          </cell>
        </row>
        <row r="291">
          <cell r="E291">
            <v>5</v>
          </cell>
        </row>
        <row r="296">
          <cell r="B296">
            <v>5</v>
          </cell>
        </row>
        <row r="302">
          <cell r="E302">
            <v>1</v>
          </cell>
        </row>
        <row r="304">
          <cell r="B304">
            <v>3</v>
          </cell>
          <cell r="H304">
            <v>3</v>
          </cell>
        </row>
        <row r="310">
          <cell r="E310">
            <v>1</v>
          </cell>
        </row>
        <row r="311">
          <cell r="B311">
            <v>5</v>
          </cell>
        </row>
        <row r="315">
          <cell r="B315">
            <v>1</v>
          </cell>
        </row>
        <row r="316">
          <cell r="E316">
            <v>1</v>
          </cell>
        </row>
        <row r="326">
          <cell r="B326">
            <v>5</v>
          </cell>
        </row>
        <row r="328">
          <cell r="E328">
            <v>5</v>
          </cell>
        </row>
        <row r="332">
          <cell r="B332">
            <v>1</v>
          </cell>
        </row>
        <row r="339">
          <cell r="E339">
            <v>1</v>
          </cell>
          <cell r="H339">
            <v>1</v>
          </cell>
        </row>
        <row r="343">
          <cell r="B343">
            <v>5</v>
          </cell>
        </row>
        <row r="347">
          <cell r="E347">
            <v>1</v>
          </cell>
        </row>
        <row r="348">
          <cell r="B348">
            <v>5</v>
          </cell>
        </row>
        <row r="352">
          <cell r="B352">
            <v>1</v>
          </cell>
        </row>
        <row r="353">
          <cell r="E353">
            <v>1</v>
          </cell>
        </row>
        <row r="362">
          <cell r="B362">
            <v>3</v>
          </cell>
        </row>
        <row r="365">
          <cell r="E365">
            <v>5</v>
          </cell>
        </row>
        <row r="369">
          <cell r="B369">
            <v>1</v>
          </cell>
        </row>
        <row r="376">
          <cell r="E376">
            <v>1</v>
          </cell>
        </row>
        <row r="377">
          <cell r="B377">
            <v>2</v>
          </cell>
        </row>
        <row r="378">
          <cell r="H378">
            <v>3</v>
          </cell>
        </row>
        <row r="384">
          <cell r="E384">
            <v>1</v>
          </cell>
        </row>
        <row r="385">
          <cell r="B385">
            <v>5</v>
          </cell>
        </row>
        <row r="389">
          <cell r="B389">
            <v>1</v>
          </cell>
        </row>
        <row r="390">
          <cell r="E390">
            <v>1</v>
          </cell>
        </row>
        <row r="400">
          <cell r="B400">
            <v>5</v>
          </cell>
        </row>
        <row r="402">
          <cell r="E402">
            <v>5</v>
          </cell>
        </row>
        <row r="406">
          <cell r="B406">
            <v>1</v>
          </cell>
        </row>
        <row r="413">
          <cell r="E413">
            <v>1</v>
          </cell>
        </row>
        <row r="414">
          <cell r="B414">
            <v>2</v>
          </cell>
        </row>
        <row r="415">
          <cell r="H415">
            <v>3</v>
          </cell>
        </row>
        <row r="421">
          <cell r="E421">
            <v>1</v>
          </cell>
        </row>
        <row r="422">
          <cell r="B422">
            <v>5</v>
          </cell>
        </row>
        <row r="426">
          <cell r="B426">
            <v>1</v>
          </cell>
        </row>
        <row r="427">
          <cell r="E427">
            <v>1</v>
          </cell>
        </row>
        <row r="437">
          <cell r="B437">
            <v>5</v>
          </cell>
        </row>
        <row r="439">
          <cell r="E439">
            <v>5</v>
          </cell>
        </row>
        <row r="444">
          <cell r="B444">
            <v>5</v>
          </cell>
        </row>
        <row r="450">
          <cell r="E450">
            <v>1</v>
          </cell>
        </row>
        <row r="452">
          <cell r="B452">
            <v>3</v>
          </cell>
          <cell r="H452">
            <v>3</v>
          </cell>
        </row>
        <row r="458">
          <cell r="E458">
            <v>1</v>
          </cell>
        </row>
        <row r="459">
          <cell r="B459">
            <v>5</v>
          </cell>
        </row>
        <row r="463">
          <cell r="B463">
            <v>1</v>
          </cell>
        </row>
        <row r="464">
          <cell r="E464">
            <v>1</v>
          </cell>
        </row>
        <row r="474">
          <cell r="B474">
            <v>5</v>
          </cell>
        </row>
        <row r="476">
          <cell r="E476">
            <v>5</v>
          </cell>
        </row>
        <row r="480">
          <cell r="B480">
            <v>1</v>
          </cell>
        </row>
      </sheetData>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8000"/>
    <pageSetUpPr fitToPage="1"/>
  </sheetPr>
  <dimension ref="A1:AMK15"/>
  <sheetViews>
    <sheetView zoomScale="80" zoomScaleNormal="80" workbookViewId="0">
      <selection activeCell="N1" sqref="N1"/>
    </sheetView>
  </sheetViews>
  <sheetFormatPr defaultRowHeight="12.75"/>
  <cols>
    <col min="1" max="1" width="9.140625" style="1"/>
    <col min="2" max="2" width="11.140625" style="1"/>
    <col min="3" max="11" width="9.140625" style="1"/>
    <col min="12" max="12" width="39.7109375" style="1"/>
    <col min="13" max="13" width="12.140625" style="1"/>
    <col min="14" max="1025" width="9.140625" style="1"/>
  </cols>
  <sheetData>
    <row r="1" spans="1:12" ht="42.75" customHeight="1">
      <c r="A1" s="2"/>
      <c r="B1" s="339" t="s">
        <v>0</v>
      </c>
      <c r="C1" s="339"/>
      <c r="D1" s="339"/>
      <c r="E1" s="339"/>
      <c r="F1" s="339"/>
      <c r="G1" s="339"/>
      <c r="H1" s="339"/>
      <c r="I1" s="339"/>
      <c r="J1" s="339"/>
      <c r="K1" s="339"/>
      <c r="L1" s="339"/>
    </row>
    <row r="2" spans="1:12" ht="28.5" customHeight="1">
      <c r="A2" s="3">
        <v>1</v>
      </c>
      <c r="B2" s="337" t="s">
        <v>1</v>
      </c>
      <c r="C2" s="337"/>
      <c r="D2" s="337"/>
      <c r="E2" s="337"/>
      <c r="F2" s="337"/>
      <c r="G2" s="337"/>
      <c r="H2" s="337"/>
      <c r="I2" s="337"/>
      <c r="J2" s="337"/>
      <c r="K2" s="337"/>
      <c r="L2" s="337"/>
    </row>
    <row r="3" spans="1:12" ht="62.25" customHeight="1">
      <c r="A3" s="3">
        <v>2</v>
      </c>
      <c r="B3" s="337" t="s">
        <v>2</v>
      </c>
      <c r="C3" s="337"/>
      <c r="D3" s="337"/>
      <c r="E3" s="337"/>
      <c r="F3" s="337"/>
      <c r="G3" s="337"/>
      <c r="H3" s="337"/>
      <c r="I3" s="337"/>
      <c r="J3" s="337"/>
      <c r="K3" s="337"/>
      <c r="L3" s="337"/>
    </row>
    <row r="4" spans="1:12" ht="33" customHeight="1">
      <c r="A4" s="3">
        <v>3</v>
      </c>
      <c r="B4" s="337" t="s">
        <v>3</v>
      </c>
      <c r="C4" s="337"/>
      <c r="D4" s="337"/>
      <c r="E4" s="337"/>
      <c r="F4" s="337"/>
      <c r="G4" s="337"/>
      <c r="H4" s="337"/>
      <c r="I4" s="337"/>
      <c r="J4" s="337"/>
      <c r="K4" s="337"/>
      <c r="L4" s="337"/>
    </row>
    <row r="5" spans="1:12" ht="98.25" customHeight="1">
      <c r="A5" s="3">
        <v>4</v>
      </c>
      <c r="B5" s="337" t="s">
        <v>4</v>
      </c>
      <c r="C5" s="337"/>
      <c r="D5" s="337"/>
      <c r="E5" s="337"/>
      <c r="F5" s="337"/>
      <c r="G5" s="337"/>
      <c r="H5" s="337"/>
      <c r="I5" s="337"/>
      <c r="J5" s="337"/>
      <c r="K5" s="337"/>
      <c r="L5" s="337"/>
    </row>
    <row r="6" spans="1:12" ht="24" customHeight="1">
      <c r="A6" s="3">
        <v>5</v>
      </c>
      <c r="B6" s="337" t="s">
        <v>5</v>
      </c>
      <c r="C6" s="337"/>
      <c r="D6" s="337"/>
      <c r="E6" s="337"/>
      <c r="F6" s="337"/>
      <c r="G6" s="337"/>
      <c r="H6" s="337"/>
      <c r="I6" s="337"/>
      <c r="J6" s="337"/>
      <c r="K6" s="337"/>
      <c r="L6" s="337"/>
    </row>
    <row r="7" spans="1:12" ht="24" customHeight="1">
      <c r="A7" s="3">
        <v>6</v>
      </c>
      <c r="B7" s="337" t="s">
        <v>6</v>
      </c>
      <c r="C7" s="337"/>
      <c r="D7" s="337"/>
      <c r="E7" s="337"/>
      <c r="F7" s="337"/>
      <c r="G7" s="337"/>
      <c r="H7" s="337"/>
      <c r="I7" s="337"/>
      <c r="J7" s="337"/>
      <c r="K7" s="337"/>
      <c r="L7" s="337"/>
    </row>
    <row r="8" spans="1:12" ht="31.5" customHeight="1">
      <c r="A8" s="3">
        <v>7</v>
      </c>
      <c r="B8" s="337" t="s">
        <v>7</v>
      </c>
      <c r="C8" s="337"/>
      <c r="D8" s="337"/>
      <c r="E8" s="337"/>
      <c r="F8" s="337"/>
      <c r="G8" s="337"/>
      <c r="H8" s="337"/>
      <c r="I8" s="337"/>
      <c r="J8" s="337"/>
      <c r="K8" s="337"/>
      <c r="L8" s="337"/>
    </row>
    <row r="9" spans="1:12" ht="45.75" customHeight="1">
      <c r="A9" s="3">
        <v>8</v>
      </c>
      <c r="B9" s="337" t="s">
        <v>8</v>
      </c>
      <c r="C9" s="337"/>
      <c r="D9" s="337"/>
      <c r="E9" s="337"/>
      <c r="F9" s="337"/>
      <c r="G9" s="337"/>
      <c r="H9" s="337"/>
      <c r="I9" s="337"/>
      <c r="J9" s="337"/>
      <c r="K9" s="337"/>
      <c r="L9" s="337"/>
    </row>
    <row r="10" spans="1:12" ht="66" customHeight="1">
      <c r="A10" s="3">
        <v>9</v>
      </c>
      <c r="B10" s="337" t="s">
        <v>9</v>
      </c>
      <c r="C10" s="337"/>
      <c r="D10" s="337"/>
      <c r="E10" s="337"/>
      <c r="F10" s="337"/>
      <c r="G10" s="337"/>
      <c r="H10" s="337"/>
      <c r="I10" s="337"/>
      <c r="J10" s="337"/>
      <c r="K10" s="337"/>
      <c r="L10" s="337"/>
    </row>
    <row r="11" spans="1:12" ht="50.25" customHeight="1">
      <c r="A11" s="3">
        <v>10</v>
      </c>
      <c r="B11" s="337" t="s">
        <v>10</v>
      </c>
      <c r="C11" s="337"/>
      <c r="D11" s="337"/>
      <c r="E11" s="337"/>
      <c r="F11" s="337"/>
      <c r="G11" s="337"/>
      <c r="H11" s="337"/>
      <c r="I11" s="337"/>
      <c r="J11" s="337"/>
      <c r="K11" s="337"/>
      <c r="L11" s="337"/>
    </row>
    <row r="12" spans="1:12" ht="210.75" customHeight="1">
      <c r="A12" s="3">
        <v>11</v>
      </c>
      <c r="B12" s="337" t="s">
        <v>11</v>
      </c>
      <c r="C12" s="337"/>
      <c r="D12" s="337"/>
      <c r="E12" s="337"/>
      <c r="F12" s="337"/>
      <c r="G12" s="337"/>
      <c r="H12" s="337"/>
      <c r="I12" s="337"/>
      <c r="J12" s="337"/>
      <c r="K12" s="337"/>
      <c r="L12" s="337"/>
    </row>
    <row r="13" spans="1:12" ht="24" customHeight="1">
      <c r="A13"/>
      <c r="B13"/>
      <c r="C13"/>
      <c r="D13"/>
      <c r="E13"/>
      <c r="F13"/>
      <c r="G13"/>
      <c r="H13"/>
      <c r="I13"/>
      <c r="J13"/>
      <c r="K13"/>
      <c r="L13"/>
    </row>
    <row r="14" spans="1:12" ht="26.25">
      <c r="A14" s="5" t="s">
        <v>12</v>
      </c>
      <c r="B14"/>
      <c r="C14"/>
      <c r="D14"/>
      <c r="E14"/>
      <c r="F14"/>
      <c r="G14"/>
      <c r="H14"/>
      <c r="I14"/>
      <c r="J14"/>
      <c r="K14"/>
      <c r="L14"/>
    </row>
    <row r="15" spans="1:12" ht="50.1" customHeight="1">
      <c r="A15" s="338" t="s">
        <v>13</v>
      </c>
      <c r="B15" s="338"/>
      <c r="C15" s="338"/>
      <c r="D15" s="338"/>
      <c r="E15" s="338"/>
      <c r="F15" s="338"/>
      <c r="G15" s="338"/>
      <c r="H15" s="338"/>
      <c r="I15" s="338"/>
      <c r="J15" s="338"/>
      <c r="K15" s="338"/>
      <c r="L15" s="338"/>
    </row>
  </sheetData>
  <mergeCells count="13">
    <mergeCell ref="B1:L1"/>
    <mergeCell ref="B2:L2"/>
    <mergeCell ref="B3:L3"/>
    <mergeCell ref="B4:L4"/>
    <mergeCell ref="B5:L5"/>
    <mergeCell ref="B11:L11"/>
    <mergeCell ref="B12:L12"/>
    <mergeCell ref="A15:L15"/>
    <mergeCell ref="B6:L6"/>
    <mergeCell ref="B7:L7"/>
    <mergeCell ref="B8:L8"/>
    <mergeCell ref="B9:L9"/>
    <mergeCell ref="B10:L10"/>
  </mergeCells>
  <pageMargins left="0.75" right="0.75" top="1" bottom="1" header="0.51180555555555496" footer="0.51180555555555496"/>
  <pageSetup paperSize="0" scale="0" firstPageNumber="0" fitToHeight="0" orientation="portrait" usePrinterDefaults="0" horizontalDpi="0" verticalDpi="0" copies="0"/>
</worksheet>
</file>

<file path=xl/worksheets/sheet10.xml><?xml version="1.0" encoding="utf-8"?>
<worksheet xmlns="http://schemas.openxmlformats.org/spreadsheetml/2006/main" xmlns:r="http://schemas.openxmlformats.org/officeDocument/2006/relationships">
  <sheetPr>
    <tabColor rgb="FFFF0000"/>
    <pageSetUpPr fitToPage="1"/>
  </sheetPr>
  <dimension ref="A1:AMK32"/>
  <sheetViews>
    <sheetView zoomScale="70" zoomScaleNormal="70" workbookViewId="0">
      <pane ySplit="2" topLeftCell="A3" activePane="bottomLeft" state="frozen"/>
      <selection pane="bottomLeft" activeCell="Q2" sqref="Q2"/>
    </sheetView>
  </sheetViews>
  <sheetFormatPr defaultRowHeight="20.25" outlineLevelRow="1"/>
  <cols>
    <col min="1" max="1" width="12.42578125" style="124"/>
    <col min="2" max="2" width="9.85546875" style="124"/>
    <col min="3" max="3" width="12" style="124"/>
    <col min="4" max="5" width="28.42578125" style="124"/>
    <col min="6" max="6" width="40.7109375" style="124"/>
    <col min="7" max="7" width="34.85546875" style="124"/>
    <col min="8" max="8" width="32" style="171"/>
    <col min="9" max="11" width="20.7109375" style="124"/>
    <col min="12" max="12" width="29.28515625" style="124" customWidth="1"/>
    <col min="13" max="13" width="29.28515625" style="124"/>
    <col min="14" max="14" width="20.85546875" style="126" customWidth="1"/>
    <col min="15" max="1025" width="10.85546875" style="124"/>
  </cols>
  <sheetData>
    <row r="1" spans="1:15" s="126" customFormat="1" ht="18" customHeight="1">
      <c r="A1" s="127" t="s">
        <v>533</v>
      </c>
      <c r="B1" s="127"/>
      <c r="C1" s="127"/>
      <c r="D1" s="127"/>
      <c r="E1" s="127"/>
      <c r="F1" s="127"/>
      <c r="G1" s="128"/>
      <c r="H1" s="188"/>
      <c r="I1" s="128"/>
      <c r="J1" s="128"/>
      <c r="K1" s="128"/>
      <c r="L1" s="128"/>
      <c r="M1" s="128"/>
      <c r="N1" s="128"/>
      <c r="O1" s="128"/>
    </row>
    <row r="2" spans="1:15" ht="46.5" customHeight="1">
      <c r="A2" s="368" t="str">
        <f>'Aree di rischio per processi'!A62</f>
        <v>D) Provvedimenti ampliativi della sfera giuridica dei destinatari con effetto economico diretto ed immediato per il destinatario</v>
      </c>
      <c r="B2" s="368"/>
      <c r="C2" s="368"/>
      <c r="D2" s="368"/>
      <c r="E2" s="368"/>
      <c r="F2" s="368"/>
      <c r="G2" s="134" t="s">
        <v>449</v>
      </c>
      <c r="H2" s="189"/>
      <c r="I2" s="136"/>
      <c r="J2" s="136"/>
      <c r="K2" s="136"/>
      <c r="L2" s="136"/>
      <c r="M2" s="136"/>
      <c r="N2" s="136"/>
      <c r="O2" s="128"/>
    </row>
    <row r="3" spans="1:15" ht="44.25" customHeight="1">
      <c r="A3" s="356" t="str">
        <f>'Aree di rischio per processi'!A64</f>
        <v>D.01 Erogazione di incentivi, sovvenzioni e contributi finanziari a privati</v>
      </c>
      <c r="B3" s="356"/>
      <c r="C3" s="356"/>
      <c r="D3" s="356"/>
      <c r="E3" s="137"/>
      <c r="F3" s="185"/>
      <c r="G3" s="138" t="str">
        <f>IF(B6=0,"--",IF(C6&lt;10,"Basso",IF(C6&lt;18,"Medio",IF(C6&lt;25.1,"Alto",""))))</f>
        <v>Basso</v>
      </c>
      <c r="H3" s="181">
        <f>C6</f>
        <v>9.2857142857142865</v>
      </c>
      <c r="I3" s="140"/>
      <c r="J3" s="140"/>
      <c r="K3" s="140"/>
      <c r="L3" s="140"/>
      <c r="M3" s="140"/>
      <c r="N3" s="140"/>
      <c r="O3" s="128"/>
    </row>
    <row r="4" spans="1:15" ht="63.75" customHeight="1" outlineLevel="1">
      <c r="A4" s="357" t="str">
        <f>A3</f>
        <v>D.01 Erogazione di incentivi, sovvenzioni e contributi finanziari a privati</v>
      </c>
      <c r="B4" s="358" t="s">
        <v>450</v>
      </c>
      <c r="C4" s="358"/>
      <c r="D4" s="141" t="s">
        <v>451</v>
      </c>
      <c r="E4" s="141" t="s">
        <v>452</v>
      </c>
      <c r="F4" s="141" t="s">
        <v>453</v>
      </c>
      <c r="G4" s="142" t="s">
        <v>454</v>
      </c>
      <c r="H4" s="359" t="s">
        <v>455</v>
      </c>
      <c r="I4" s="359"/>
      <c r="J4" s="354" t="s">
        <v>456</v>
      </c>
      <c r="K4" s="354"/>
      <c r="L4" s="354" t="s">
        <v>457</v>
      </c>
      <c r="M4" s="354" t="s">
        <v>458</v>
      </c>
      <c r="N4" s="354" t="s">
        <v>459</v>
      </c>
      <c r="O4" s="128"/>
    </row>
    <row r="5" spans="1:15" ht="20.100000000000001" customHeight="1" outlineLevel="1">
      <c r="A5" s="357"/>
      <c r="B5" s="358"/>
      <c r="C5" s="358"/>
      <c r="D5" s="143" t="s">
        <v>460</v>
      </c>
      <c r="E5" s="143" t="s">
        <v>461</v>
      </c>
      <c r="F5" s="143" t="s">
        <v>462</v>
      </c>
      <c r="G5" s="143" t="s">
        <v>461</v>
      </c>
      <c r="H5" s="144" t="s">
        <v>463</v>
      </c>
      <c r="I5" s="144" t="s">
        <v>464</v>
      </c>
      <c r="J5" s="144" t="s">
        <v>463</v>
      </c>
      <c r="K5" s="144" t="s">
        <v>464</v>
      </c>
      <c r="L5" s="354"/>
      <c r="M5" s="354"/>
      <c r="N5" s="354"/>
      <c r="O5" s="128"/>
    </row>
    <row r="6" spans="1:15" ht="70.5" customHeight="1" outlineLevel="1">
      <c r="A6" s="357"/>
      <c r="B6" s="145" t="s">
        <v>465</v>
      </c>
      <c r="C6" s="373">
        <f>B7*B10</f>
        <v>9.2857142857142865</v>
      </c>
      <c r="D6" s="146" t="s">
        <v>534</v>
      </c>
      <c r="E6" s="146" t="str">
        <f>'Catalogo rischi'!A114</f>
        <v>RD.20 individuazione di priorità non coerenti con i documenti di programmmazione dell'ente</v>
      </c>
      <c r="F6" s="146" t="str">
        <f>VLOOKUP(E6,'Catalogo rischi'!$A$95:$B$118,2,0)</f>
        <v>CR.3 Conflitto di interessi</v>
      </c>
      <c r="G6" s="146" t="s">
        <v>20</v>
      </c>
      <c r="H6" s="146"/>
      <c r="I6" s="149"/>
      <c r="J6"/>
      <c r="K6" s="146" t="s">
        <v>264</v>
      </c>
      <c r="L6" s="179" t="s">
        <v>710</v>
      </c>
      <c r="M6" s="179" t="s">
        <v>702</v>
      </c>
      <c r="N6" s="260" t="s">
        <v>711</v>
      </c>
      <c r="O6" s="128"/>
    </row>
    <row r="7" spans="1:15" ht="68.25" customHeight="1" outlineLevel="1">
      <c r="A7" s="357"/>
      <c r="B7" s="192">
        <f>SUM(D_nuova!B6:B58)/7</f>
        <v>1.8571428571428572</v>
      </c>
      <c r="C7" s="373"/>
      <c r="D7" s="146" t="s">
        <v>535</v>
      </c>
      <c r="E7" s="146" t="str">
        <f>'Catalogo rischi'!A110</f>
        <v>RD.16 formulazione di criteri di valutazione non adeguatamente e chiaramente definiti</v>
      </c>
      <c r="F7" s="146" t="str">
        <f>VLOOKUP(E7,'Catalogo rischi'!$A$95:$B$118,2,0)</f>
        <v>CR.2 Assenza di adeguati livelli di trasparenza</v>
      </c>
      <c r="G7" s="146" t="s">
        <v>20</v>
      </c>
      <c r="H7" s="146" t="str">
        <f>$H$11</f>
        <v>MO1 - trasparenza</v>
      </c>
      <c r="I7" s="146"/>
      <c r="J7" s="146"/>
      <c r="K7" s="146"/>
      <c r="L7" s="179" t="s">
        <v>710</v>
      </c>
      <c r="M7" s="179" t="s">
        <v>710</v>
      </c>
      <c r="N7" s="332" t="s">
        <v>713</v>
      </c>
      <c r="O7" s="128"/>
    </row>
    <row r="8" spans="1:15" ht="64.5" customHeight="1" outlineLevel="1">
      <c r="A8" s="357"/>
      <c r="B8" s="162"/>
      <c r="C8" s="373"/>
      <c r="D8" s="146" t="s">
        <v>536</v>
      </c>
      <c r="E8" s="146" t="str">
        <f>'Catalogo rischi'!A106</f>
        <v>RD.12 diffusione di informazioni relative al bando prima della pubblicazione</v>
      </c>
      <c r="F8" s="146" t="str">
        <f>VLOOKUP(E8,'Catalogo rischi'!$A$95:$B$118,2,0)</f>
        <v>CR.1 Pilotamento delle procedure</v>
      </c>
      <c r="G8" s="146" t="s">
        <v>20</v>
      </c>
      <c r="H8" s="146" t="str">
        <f>Misure!A10</f>
        <v>MO2 - codice di comportamento dell'ente</v>
      </c>
      <c r="I8" s="149"/>
      <c r="J8" s="146" t="s">
        <v>248</v>
      </c>
      <c r="K8" s="146"/>
      <c r="L8" s="179" t="s">
        <v>710</v>
      </c>
      <c r="M8" s="179" t="s">
        <v>710</v>
      </c>
      <c r="N8" s="260" t="s">
        <v>712</v>
      </c>
      <c r="O8" s="128"/>
    </row>
    <row r="9" spans="1:15" ht="18" customHeight="1" outlineLevel="1">
      <c r="A9" s="357"/>
      <c r="B9" s="162" t="s">
        <v>468</v>
      </c>
      <c r="C9" s="373"/>
      <c r="D9" s="372" t="s">
        <v>537</v>
      </c>
      <c r="E9" s="371" t="str">
        <f>'Catalogo rischi'!A103</f>
        <v>RD.09 assenza della necessaria indipendenza del decisore in situazioni, anche solo apparenti, di conflitto di interesse</v>
      </c>
      <c r="F9" s="372" t="s">
        <v>106</v>
      </c>
      <c r="G9" s="372" t="s">
        <v>20</v>
      </c>
      <c r="H9" s="372" t="str">
        <f t="shared" ref="H9" si="0">$H$7</f>
        <v>MO1 - trasparenza</v>
      </c>
      <c r="I9" s="372"/>
      <c r="J9" s="372"/>
      <c r="K9" s="372"/>
      <c r="L9" s="369" t="s">
        <v>710</v>
      </c>
      <c r="M9" s="369" t="s">
        <v>710</v>
      </c>
      <c r="N9" s="371" t="s">
        <v>713</v>
      </c>
      <c r="O9" s="128"/>
    </row>
    <row r="10" spans="1:15" ht="104.25" customHeight="1" outlineLevel="1">
      <c r="A10" s="357"/>
      <c r="B10" s="152">
        <f>SUM(D_nuova!E6:E26)/3</f>
        <v>5</v>
      </c>
      <c r="C10" s="373"/>
      <c r="D10" s="372"/>
      <c r="E10" s="371"/>
      <c r="F10" s="372"/>
      <c r="G10" s="372"/>
      <c r="H10" s="372"/>
      <c r="I10" s="372"/>
      <c r="J10" s="372"/>
      <c r="K10" s="372"/>
      <c r="L10" s="370"/>
      <c r="M10" s="370"/>
      <c r="N10" s="372"/>
      <c r="O10" s="128"/>
    </row>
    <row r="11" spans="1:15" ht="75.75" customHeight="1" outlineLevel="1">
      <c r="A11" s="357"/>
      <c r="B11" s="158"/>
      <c r="C11" s="373"/>
      <c r="D11" s="146" t="s">
        <v>538</v>
      </c>
      <c r="E11" s="146" t="str">
        <f>'Catalogo rischi'!A112</f>
        <v>RD.18 inadeguata pubblicità degli esiti della valutazione</v>
      </c>
      <c r="F11" s="146" t="str">
        <f>VLOOKUP(E11,'Catalogo rischi'!$A$95:$B$118,2,0)</f>
        <v>CR.3 Conflitto di interessi</v>
      </c>
      <c r="G11" s="146" t="s">
        <v>20</v>
      </c>
      <c r="H11" s="146" t="str">
        <f>Misure!A9</f>
        <v>MO1 - trasparenza</v>
      </c>
      <c r="I11" s="146"/>
      <c r="J11" s="146"/>
      <c r="K11" s="146"/>
      <c r="L11" s="179" t="s">
        <v>710</v>
      </c>
      <c r="M11" s="179" t="s">
        <v>710</v>
      </c>
      <c r="N11" s="260" t="s">
        <v>713</v>
      </c>
      <c r="O11" s="128"/>
    </row>
    <row r="12" spans="1:15" ht="42.75" customHeight="1" outlineLevel="1">
      <c r="A12" s="357"/>
      <c r="B12" s="158"/>
      <c r="C12" s="373"/>
      <c r="D12" s="372" t="s">
        <v>539</v>
      </c>
      <c r="E12" s="371" t="str">
        <f>'Catalogo rischi'!A117</f>
        <v>RD.23 motivazione incongrua del provvedimento</v>
      </c>
      <c r="F12" s="372" t="s">
        <v>106</v>
      </c>
      <c r="G12" s="372" t="s">
        <v>20</v>
      </c>
      <c r="H12" s="372" t="str">
        <f>Misure!A19</f>
        <v>MO11 - formazione del personale</v>
      </c>
      <c r="I12" s="372"/>
      <c r="J12" s="372" t="s">
        <v>248</v>
      </c>
      <c r="K12" s="372"/>
      <c r="L12" s="369" t="s">
        <v>710</v>
      </c>
      <c r="M12" s="369" t="s">
        <v>741</v>
      </c>
      <c r="N12" s="371" t="s">
        <v>783</v>
      </c>
      <c r="O12" s="128"/>
    </row>
    <row r="13" spans="1:15" ht="18" customHeight="1" outlineLevel="1">
      <c r="A13" s="357"/>
      <c r="B13" s="180"/>
      <c r="C13" s="373"/>
      <c r="D13" s="372"/>
      <c r="E13" s="371"/>
      <c r="F13" s="372"/>
      <c r="G13" s="372"/>
      <c r="H13" s="372"/>
      <c r="I13" s="372"/>
      <c r="J13" s="372"/>
      <c r="K13" s="372"/>
      <c r="L13" s="374"/>
      <c r="M13" s="374"/>
      <c r="N13" s="372"/>
      <c r="O13" s="128"/>
    </row>
    <row r="14" spans="1:15" ht="18" customHeight="1" outlineLevel="1">
      <c r="A14" s="357"/>
      <c r="B14" s="158"/>
      <c r="C14" s="373"/>
      <c r="D14" s="372"/>
      <c r="E14" s="371"/>
      <c r="F14" s="372"/>
      <c r="G14" s="372"/>
      <c r="H14" s="372"/>
      <c r="I14" s="372"/>
      <c r="J14" s="372"/>
      <c r="K14" s="372"/>
      <c r="L14" s="374"/>
      <c r="M14" s="374"/>
      <c r="N14" s="372"/>
      <c r="O14" s="128"/>
    </row>
    <row r="15" spans="1:15" ht="8.25" customHeight="1" outlineLevel="1">
      <c r="A15" s="357"/>
      <c r="B15" s="159"/>
      <c r="C15" s="373"/>
      <c r="D15" s="372"/>
      <c r="E15" s="371"/>
      <c r="F15" s="372"/>
      <c r="G15" s="372"/>
      <c r="H15" s="372"/>
      <c r="I15" s="372"/>
      <c r="J15" s="372"/>
      <c r="K15" s="372"/>
      <c r="L15" s="370"/>
      <c r="M15" s="370"/>
      <c r="N15" s="372"/>
      <c r="O15" s="128"/>
    </row>
    <row r="16" spans="1:15">
      <c r="A16" s="140"/>
      <c r="B16" s="140"/>
      <c r="C16" s="140"/>
      <c r="D16" s="140"/>
      <c r="E16" s="140"/>
      <c r="F16" s="140"/>
      <c r="G16" s="140"/>
      <c r="H16" s="190"/>
      <c r="I16" s="140"/>
      <c r="J16" s="140"/>
      <c r="K16" s="140"/>
      <c r="L16" s="140"/>
      <c r="M16" s="140"/>
      <c r="N16" s="140"/>
      <c r="O16" s="128"/>
    </row>
    <row r="17" spans="1:15" ht="72.75" customHeight="1">
      <c r="A17" s="356" t="str">
        <f>'Aree di rischio per processi'!A65</f>
        <v>D.02 Concessione di contributi per effetto di specifici protocolli d'intesa o convenzioni sottoscritti con enti pubblici o con organismi, enti e società a prevalente capitale pubblico</v>
      </c>
      <c r="B17" s="356"/>
      <c r="C17" s="356"/>
      <c r="D17" s="356"/>
      <c r="E17" s="137"/>
      <c r="F17" s="185"/>
      <c r="G17" s="138" t="str">
        <f>IF(B20=0,"--",IF(C20&lt;10,"Basso",IF(C20&lt;18,"Medio",IF(C20&lt;25.1,"Alto",""))))</f>
        <v>Basso</v>
      </c>
      <c r="H17" s="181">
        <f>C20</f>
        <v>6.0000000000000009</v>
      </c>
      <c r="I17" s="140"/>
      <c r="J17" s="140"/>
      <c r="K17" s="140"/>
      <c r="L17" s="140"/>
      <c r="M17" s="140"/>
      <c r="N17" s="140"/>
      <c r="O17" s="128"/>
    </row>
    <row r="18" spans="1:15" ht="51" customHeight="1" outlineLevel="1">
      <c r="A18" s="357" t="str">
        <f>A17</f>
        <v>D.02 Concessione di contributi per effetto di specifici protocolli d'intesa o convenzioni sottoscritti con enti pubblici o con organismi, enti e società a prevalente capitale pubblico</v>
      </c>
      <c r="B18" s="358" t="s">
        <v>450</v>
      </c>
      <c r="C18" s="358"/>
      <c r="D18" s="141" t="s">
        <v>451</v>
      </c>
      <c r="E18" s="141" t="s">
        <v>452</v>
      </c>
      <c r="F18" s="141" t="s">
        <v>453</v>
      </c>
      <c r="G18" s="142" t="s">
        <v>454</v>
      </c>
      <c r="H18" s="359" t="s">
        <v>455</v>
      </c>
      <c r="I18" s="359"/>
      <c r="J18" s="354" t="s">
        <v>456</v>
      </c>
      <c r="K18" s="354"/>
      <c r="L18" s="354" t="s">
        <v>457</v>
      </c>
      <c r="M18" s="354" t="s">
        <v>458</v>
      </c>
      <c r="N18" s="354" t="s">
        <v>459</v>
      </c>
      <c r="O18" s="128"/>
    </row>
    <row r="19" spans="1:15" ht="20.100000000000001" customHeight="1" outlineLevel="1">
      <c r="A19" s="357"/>
      <c r="B19" s="358"/>
      <c r="C19" s="358"/>
      <c r="D19" s="143" t="s">
        <v>460</v>
      </c>
      <c r="E19" s="143" t="s">
        <v>461</v>
      </c>
      <c r="F19" s="143" t="s">
        <v>462</v>
      </c>
      <c r="G19" s="143" t="s">
        <v>461</v>
      </c>
      <c r="H19" s="144" t="s">
        <v>463</v>
      </c>
      <c r="I19" s="144" t="s">
        <v>464</v>
      </c>
      <c r="J19" s="144" t="s">
        <v>463</v>
      </c>
      <c r="K19" s="144" t="s">
        <v>464</v>
      </c>
      <c r="L19" s="354"/>
      <c r="M19" s="354"/>
      <c r="N19" s="354"/>
      <c r="O19" s="128"/>
    </row>
    <row r="20" spans="1:15" ht="83.25" customHeight="1" outlineLevel="1">
      <c r="A20" s="357"/>
      <c r="B20" s="193" t="s">
        <v>465</v>
      </c>
      <c r="C20" s="373">
        <f>B21*B24</f>
        <v>6.0000000000000009</v>
      </c>
      <c r="D20" s="146" t="s">
        <v>534</v>
      </c>
      <c r="E20" s="146" t="s">
        <v>208</v>
      </c>
      <c r="F20" s="146" t="str">
        <f>VLOOKUP(E20,'Catalogo rischi'!$A$95:$B$118,2,0)</f>
        <v>CR.3 Conflitto di interessi</v>
      </c>
      <c r="G20" s="146" t="s">
        <v>20</v>
      </c>
      <c r="H20" s="147"/>
      <c r="I20"/>
      <c r="J20" s="146" t="s">
        <v>248</v>
      </c>
      <c r="K20" s="146" t="s">
        <v>264</v>
      </c>
      <c r="L20" s="179" t="s">
        <v>710</v>
      </c>
      <c r="M20" s="179" t="s">
        <v>747</v>
      </c>
      <c r="N20" s="260" t="s">
        <v>714</v>
      </c>
      <c r="O20" s="128"/>
    </row>
    <row r="21" spans="1:15" ht="69.75" customHeight="1" outlineLevel="1">
      <c r="A21" s="357"/>
      <c r="B21" s="192">
        <f>SUM(D_nuova!B65:B118)/7</f>
        <v>2.5714285714285716</v>
      </c>
      <c r="C21" s="373"/>
      <c r="D21" s="146" t="s">
        <v>540</v>
      </c>
      <c r="E21" s="146" t="str">
        <f>'Catalogo rischi'!A102</f>
        <v>RD.08 identificazione di partner volta a favorire soggetti predeterminati</v>
      </c>
      <c r="F21" s="146" t="str">
        <f>VLOOKUP(E21,'Catalogo rischi'!$A$95:$B$118,2,0)</f>
        <v>CR.6 Uso improprio o distorto della discrezionalità</v>
      </c>
      <c r="G21" s="146" t="s">
        <v>20</v>
      </c>
      <c r="H21" s="146" t="str">
        <f>Misure!A12</f>
        <v>MO4 - astensione in caso di conflitto di interesse</v>
      </c>
      <c r="I21" s="146"/>
      <c r="J21" s="146"/>
      <c r="K21" s="146"/>
      <c r="L21" s="179" t="s">
        <v>710</v>
      </c>
      <c r="M21" s="179" t="s">
        <v>716</v>
      </c>
      <c r="N21" s="260" t="s">
        <v>715</v>
      </c>
      <c r="O21" s="128"/>
    </row>
    <row r="22" spans="1:15" ht="18" customHeight="1" outlineLevel="1">
      <c r="A22" s="357"/>
      <c r="B22" s="194"/>
      <c r="C22" s="373"/>
      <c r="D22" s="372" t="s">
        <v>541</v>
      </c>
      <c r="E22" s="372" t="str">
        <f>'Catalogo rischi'!A95</f>
        <v>RD.01 motivazione incongrua del provvedimento</v>
      </c>
      <c r="F22" s="372" t="str">
        <f>VLOOKUP(E22,'Catalogo rischi'!$A$95:$B$118,2,0)</f>
        <v>CR.6 Uso improprio o distorto della discrezionalità</v>
      </c>
      <c r="G22" s="372" t="s">
        <v>20</v>
      </c>
      <c r="H22" s="372" t="str">
        <f>Misure!A19</f>
        <v>MO11 - formazione del personale</v>
      </c>
      <c r="I22" s="372"/>
      <c r="J22" s="372"/>
      <c r="K22" s="372"/>
      <c r="L22" s="369" t="s">
        <v>710</v>
      </c>
      <c r="M22" s="369" t="s">
        <v>702</v>
      </c>
      <c r="N22" s="371" t="s">
        <v>784</v>
      </c>
      <c r="O22" s="128"/>
    </row>
    <row r="23" spans="1:15" ht="57" customHeight="1" outlineLevel="1">
      <c r="A23" s="357"/>
      <c r="B23" s="194" t="s">
        <v>468</v>
      </c>
      <c r="C23" s="373"/>
      <c r="D23" s="372"/>
      <c r="E23" s="372"/>
      <c r="F23" s="372"/>
      <c r="G23" s="372"/>
      <c r="H23" s="372"/>
      <c r="I23" s="372"/>
      <c r="J23" s="372"/>
      <c r="K23" s="372"/>
      <c r="L23" s="370"/>
      <c r="M23" s="370"/>
      <c r="N23" s="372"/>
      <c r="O23" s="128"/>
    </row>
    <row r="24" spans="1:15" ht="18" customHeight="1" outlineLevel="1">
      <c r="A24" s="357"/>
      <c r="B24" s="195">
        <f>SUM(D_nuova!E65:F85)/3</f>
        <v>2.3333333333333335</v>
      </c>
      <c r="C24" s="373"/>
      <c r="D24" s="372" t="s">
        <v>542</v>
      </c>
      <c r="E24" s="372" t="str">
        <f>'Catalogo rischi'!A110</f>
        <v>RD.16 formulazione di criteri di valutazione non adeguatamente e chiaramente definiti</v>
      </c>
      <c r="F24" s="372" t="str">
        <f>VLOOKUP(E24,'Catalogo rischi'!$A$95:$B$118,2,0)</f>
        <v>CR.2 Assenza di adeguati livelli di trasparenza</v>
      </c>
      <c r="G24" s="372" t="s">
        <v>20</v>
      </c>
      <c r="H24" s="372" t="str">
        <f>Misure!A9</f>
        <v>MO1 - trasparenza</v>
      </c>
      <c r="I24" s="372"/>
      <c r="J24" s="372"/>
      <c r="K24" s="372"/>
      <c r="L24" s="369" t="s">
        <v>710</v>
      </c>
      <c r="M24" s="369" t="s">
        <v>710</v>
      </c>
      <c r="N24" s="371" t="s">
        <v>713</v>
      </c>
      <c r="O24" s="128"/>
    </row>
    <row r="25" spans="1:15" ht="53.25" customHeight="1" outlineLevel="1">
      <c r="A25" s="357"/>
      <c r="B25" s="196"/>
      <c r="C25" s="373"/>
      <c r="D25" s="372"/>
      <c r="E25" s="372"/>
      <c r="F25" s="372"/>
      <c r="G25" s="372"/>
      <c r="H25" s="372"/>
      <c r="I25" s="372"/>
      <c r="J25" s="372"/>
      <c r="K25" s="372"/>
      <c r="L25" s="370"/>
      <c r="M25" s="370"/>
      <c r="N25" s="372"/>
      <c r="O25" s="128"/>
    </row>
    <row r="26" spans="1:15" ht="67.5" customHeight="1" outlineLevel="1">
      <c r="A26" s="357"/>
      <c r="B26" s="196"/>
      <c r="C26" s="373"/>
      <c r="D26" s="146" t="s">
        <v>543</v>
      </c>
      <c r="E26" s="146" t="str">
        <f>'Catalogo rischi'!A111</f>
        <v>RD.17 brevità strumentale del periodo di pubblicazione del bando</v>
      </c>
      <c r="F26" s="146" t="str">
        <f>VLOOKUP(E26,'Catalogo rischi'!$A$95:$B$118,2,0)</f>
        <v>CR.2 Assenza di adeguati livelli di trasparenza</v>
      </c>
      <c r="G26" s="146" t="s">
        <v>20</v>
      </c>
      <c r="H26" s="146" t="str">
        <f>$H$24</f>
        <v>MO1 - trasparenza</v>
      </c>
      <c r="I26" s="146"/>
      <c r="J26" s="146"/>
      <c r="K26" s="146"/>
      <c r="L26" s="179" t="s">
        <v>710</v>
      </c>
      <c r="M26" s="179" t="s">
        <v>710</v>
      </c>
      <c r="N26" s="332" t="s">
        <v>713</v>
      </c>
      <c r="O26" s="128"/>
    </row>
    <row r="27" spans="1:15" ht="18" customHeight="1" outlineLevel="1">
      <c r="A27" s="357"/>
      <c r="B27" s="197"/>
      <c r="C27" s="373"/>
      <c r="D27" s="372" t="s">
        <v>544</v>
      </c>
      <c r="E27" s="372" t="str">
        <f>'Catalogo rischi'!A103</f>
        <v>RD.09 assenza della necessaria indipendenza del decisore in situazioni, anche solo apparenti, di conflitto di interesse</v>
      </c>
      <c r="F27" s="372" t="str">
        <f>VLOOKUP(E27,'Catalogo rischi'!$A$95:$B$118,2,0)</f>
        <v>CR.3 Conflitto di interessi</v>
      </c>
      <c r="G27" s="372" t="s">
        <v>20</v>
      </c>
      <c r="H27" s="372" t="s">
        <v>258</v>
      </c>
      <c r="I27" s="372"/>
      <c r="J27" s="372"/>
      <c r="K27" s="372"/>
      <c r="L27" s="369" t="s">
        <v>710</v>
      </c>
      <c r="M27" s="369" t="s">
        <v>716</v>
      </c>
      <c r="N27" s="371" t="s">
        <v>740</v>
      </c>
      <c r="O27" s="128"/>
    </row>
    <row r="28" spans="1:15" ht="104.25" customHeight="1" outlineLevel="1">
      <c r="A28" s="357"/>
      <c r="B28" s="196"/>
      <c r="C28" s="373"/>
      <c r="D28" s="372"/>
      <c r="E28" s="372"/>
      <c r="F28" s="372"/>
      <c r="G28" s="372"/>
      <c r="H28" s="372"/>
      <c r="I28" s="372"/>
      <c r="J28" s="372"/>
      <c r="K28" s="372"/>
      <c r="L28" s="370"/>
      <c r="M28" s="370"/>
      <c r="N28" s="372"/>
      <c r="O28" s="128"/>
    </row>
    <row r="29" spans="1:15" ht="75.75" customHeight="1" outlineLevel="1">
      <c r="A29" s="357"/>
      <c r="B29" s="196"/>
      <c r="C29" s="373"/>
      <c r="D29" s="146" t="s">
        <v>538</v>
      </c>
      <c r="E29" s="146" t="str">
        <f>'Catalogo rischi'!A112</f>
        <v>RD.18 inadeguata pubblicità degli esiti della valutazione</v>
      </c>
      <c r="F29" s="146" t="str">
        <f>VLOOKUP(E29,'Catalogo rischi'!$A$95:$B$118,2,0)</f>
        <v>CR.3 Conflitto di interessi</v>
      </c>
      <c r="G29" s="146" t="s">
        <v>20</v>
      </c>
      <c r="H29" s="146" t="str">
        <f>Misure!A9</f>
        <v>MO1 - trasparenza</v>
      </c>
      <c r="I29" s="146"/>
      <c r="J29" s="146"/>
      <c r="K29" s="146"/>
      <c r="L29" s="179" t="s">
        <v>710</v>
      </c>
      <c r="M29" s="179" t="s">
        <v>710</v>
      </c>
      <c r="N29" s="260" t="s">
        <v>713</v>
      </c>
      <c r="O29" s="128"/>
    </row>
    <row r="30" spans="1:15" ht="109.5" customHeight="1" outlineLevel="1">
      <c r="A30" s="357"/>
      <c r="B30" s="198"/>
      <c r="C30" s="373"/>
      <c r="D30" s="191" t="s">
        <v>545</v>
      </c>
      <c r="E30" s="146" t="str">
        <f>'Catalogo rischi'!A101</f>
        <v>RD.07 mancata o insufficiente verifica della completezza/coerenza della documentazione presentata</v>
      </c>
      <c r="F30" s="146" t="str">
        <f>VLOOKUP(E30,'Catalogo rischi'!$A$95:$B$118,2,0)</f>
        <v>CR.5 Elusione delle procedure di svolgimento dell'attività e di controllo</v>
      </c>
      <c r="G30" s="146" t="s">
        <v>20</v>
      </c>
      <c r="H30" s="146" t="str">
        <f>Misure!A19</f>
        <v>MO11 - formazione del personale</v>
      </c>
      <c r="I30" s="146"/>
      <c r="J30" s="146"/>
      <c r="K30" s="146"/>
      <c r="L30" s="179" t="s">
        <v>710</v>
      </c>
      <c r="M30" s="179" t="s">
        <v>702</v>
      </c>
      <c r="N30" s="335" t="s">
        <v>784</v>
      </c>
      <c r="O30" s="128"/>
    </row>
    <row r="31" spans="1:15">
      <c r="A31" s="140"/>
      <c r="B31" s="140"/>
      <c r="C31" s="140"/>
      <c r="D31" s="140"/>
      <c r="E31" s="140"/>
      <c r="F31" s="140"/>
      <c r="G31" s="140"/>
      <c r="H31" s="190"/>
      <c r="I31" s="140"/>
      <c r="J31" s="140"/>
      <c r="K31" s="140"/>
      <c r="L31" s="140"/>
      <c r="M31" s="140"/>
      <c r="N31" s="140"/>
      <c r="O31" s="128"/>
    </row>
    <row r="32" spans="1:15">
      <c r="A32" s="140"/>
      <c r="B32" s="140"/>
      <c r="C32" s="140"/>
      <c r="D32" s="140"/>
      <c r="E32" s="140"/>
      <c r="F32" s="140"/>
      <c r="G32" s="140"/>
      <c r="H32" s="190"/>
      <c r="I32" s="140"/>
      <c r="J32" s="140"/>
      <c r="K32" s="140"/>
      <c r="L32" s="140"/>
      <c r="M32" s="140"/>
      <c r="N32" s="140"/>
      <c r="O32" s="128"/>
    </row>
  </sheetData>
  <mergeCells count="74">
    <mergeCell ref="A2:F2"/>
    <mergeCell ref="A3:D3"/>
    <mergeCell ref="A4:A15"/>
    <mergeCell ref="B4:C5"/>
    <mergeCell ref="H4:I4"/>
    <mergeCell ref="D12:D15"/>
    <mergeCell ref="E12:E15"/>
    <mergeCell ref="F12:F15"/>
    <mergeCell ref="G12:G15"/>
    <mergeCell ref="H12:H15"/>
    <mergeCell ref="I12:I15"/>
    <mergeCell ref="J4:K4"/>
    <mergeCell ref="L4:L5"/>
    <mergeCell ref="M4:M5"/>
    <mergeCell ref="N4:N5"/>
    <mergeCell ref="C6:C15"/>
    <mergeCell ref="D9:D10"/>
    <mergeCell ref="E9:E10"/>
    <mergeCell ref="F9:F10"/>
    <mergeCell ref="G9:G10"/>
    <mergeCell ref="H9:H10"/>
    <mergeCell ref="I9:I10"/>
    <mergeCell ref="J9:J10"/>
    <mergeCell ref="K9:K10"/>
    <mergeCell ref="L9:L10"/>
    <mergeCell ref="M9:M10"/>
    <mergeCell ref="N9:N10"/>
    <mergeCell ref="J12:J15"/>
    <mergeCell ref="K12:K15"/>
    <mergeCell ref="L12:L15"/>
    <mergeCell ref="M12:M15"/>
    <mergeCell ref="N12:N15"/>
    <mergeCell ref="A17:D17"/>
    <mergeCell ref="A18:A30"/>
    <mergeCell ref="B18:C19"/>
    <mergeCell ref="H18:I18"/>
    <mergeCell ref="J18:K18"/>
    <mergeCell ref="E24:E25"/>
    <mergeCell ref="F24:F25"/>
    <mergeCell ref="G24:G25"/>
    <mergeCell ref="H24:H25"/>
    <mergeCell ref="I24:I25"/>
    <mergeCell ref="J24:J25"/>
    <mergeCell ref="K24:K25"/>
    <mergeCell ref="L18:L19"/>
    <mergeCell ref="M18:M19"/>
    <mergeCell ref="N18:N19"/>
    <mergeCell ref="C20:C30"/>
    <mergeCell ref="D22:D23"/>
    <mergeCell ref="E22:E23"/>
    <mergeCell ref="F22:F23"/>
    <mergeCell ref="G22:G23"/>
    <mergeCell ref="H22:H23"/>
    <mergeCell ref="I22:I23"/>
    <mergeCell ref="J22:J23"/>
    <mergeCell ref="K22:K23"/>
    <mergeCell ref="L22:L23"/>
    <mergeCell ref="M22:M23"/>
    <mergeCell ref="N22:N23"/>
    <mergeCell ref="D24:D25"/>
    <mergeCell ref="L24:L25"/>
    <mergeCell ref="M24:M25"/>
    <mergeCell ref="N24:N25"/>
    <mergeCell ref="D27:D28"/>
    <mergeCell ref="E27:E28"/>
    <mergeCell ref="F27:F28"/>
    <mergeCell ref="G27:G28"/>
    <mergeCell ref="H27:H28"/>
    <mergeCell ref="I27:I28"/>
    <mergeCell ref="J27:J28"/>
    <mergeCell ref="K27:K28"/>
    <mergeCell ref="L27:L28"/>
    <mergeCell ref="M27:M28"/>
    <mergeCell ref="N27:N28"/>
  </mergeCells>
  <conditionalFormatting sqref="H3">
    <cfRule type="iconSet" priority="2">
      <iconSet reverse="1">
        <cfvo type="percent" val="0"/>
        <cfvo type="num" val="10"/>
        <cfvo type="num" val="20"/>
      </iconSet>
    </cfRule>
  </conditionalFormatting>
  <conditionalFormatting sqref="H17">
    <cfRule type="iconSet" priority="3">
      <iconSet reverse="1">
        <cfvo type="percent" val="0"/>
        <cfvo type="num" val="10"/>
        <cfvo type="num" val="20"/>
      </iconSet>
    </cfRule>
  </conditionalFormatting>
  <dataValidations disablePrompts="1" count="1">
    <dataValidation type="list" showInputMessage="1" showErrorMessage="1" sqref="E6:E15">
      <formula1>$A$87:$A$111</formula1>
      <formula2>0</formula2>
    </dataValidation>
  </dataValidations>
  <pageMargins left="0.23611111111111099" right="0.23611111111111099" top="0.74791666666666701" bottom="0.74791666666666701" header="0.51180555555555496" footer="0.51180555555555496"/>
  <pageSetup paperSize="9" scale="29" firstPageNumber="0" fitToHeight="0" orientation="portrait" r:id="rId1"/>
  <legacyDrawing r:id="rId2"/>
</worksheet>
</file>

<file path=xl/worksheets/sheet11.xml><?xml version="1.0" encoding="utf-8"?>
<worksheet xmlns="http://schemas.openxmlformats.org/spreadsheetml/2006/main" xmlns:r="http://schemas.openxmlformats.org/officeDocument/2006/relationships">
  <sheetPr>
    <tabColor rgb="FFFF0000"/>
    <pageSetUpPr fitToPage="1"/>
  </sheetPr>
  <dimension ref="A1:AMK114"/>
  <sheetViews>
    <sheetView zoomScale="70" zoomScaleNormal="70" workbookViewId="0">
      <pane ySplit="2" topLeftCell="A3" activePane="bottomLeft" state="frozen"/>
      <selection pane="bottomLeft" activeCell="Q2" sqref="Q2"/>
    </sheetView>
  </sheetViews>
  <sheetFormatPr defaultRowHeight="20.25" outlineLevelRow="1"/>
  <cols>
    <col min="1" max="1" width="12.42578125" style="124"/>
    <col min="2" max="2" width="9.85546875" style="124"/>
    <col min="3" max="3" width="12" style="124"/>
    <col min="4" max="5" width="28.42578125" style="124"/>
    <col min="6" max="6" width="40.7109375" style="124"/>
    <col min="7" max="7" width="34.85546875" style="124"/>
    <col min="8" max="8" width="32" style="171"/>
    <col min="9" max="12" width="20.7109375" style="124"/>
    <col min="13" max="13" width="19.28515625" style="124"/>
    <col min="14" max="14" width="22" style="124"/>
    <col min="15" max="15" width="3.28515625" style="126"/>
    <col min="16" max="1025" width="10.85546875" style="124"/>
  </cols>
  <sheetData>
    <row r="1" spans="1:15" s="126" customFormat="1" ht="18" customHeight="1">
      <c r="A1" s="127" t="s">
        <v>546</v>
      </c>
      <c r="B1" s="127"/>
      <c r="C1" s="127"/>
      <c r="D1" s="127"/>
      <c r="E1" s="127"/>
      <c r="F1" s="127"/>
      <c r="G1" s="128"/>
      <c r="H1" s="188"/>
      <c r="I1" s="128"/>
      <c r="J1" s="128"/>
      <c r="K1" s="128"/>
      <c r="L1" s="128"/>
      <c r="M1" s="128"/>
      <c r="N1" s="128"/>
      <c r="O1" s="128"/>
    </row>
    <row r="2" spans="1:15" ht="36.950000000000003" customHeight="1">
      <c r="A2" s="375" t="str">
        <f>'Aree di rischio per processi'!A70</f>
        <v>E) Sorveglianza e controlli</v>
      </c>
      <c r="B2" s="375"/>
      <c r="C2" s="375"/>
      <c r="D2" s="375"/>
      <c r="E2" s="375"/>
      <c r="F2" s="375"/>
      <c r="G2" s="134" t="s">
        <v>449</v>
      </c>
      <c r="H2" s="189"/>
      <c r="I2" s="136"/>
      <c r="J2" s="136"/>
      <c r="K2" s="136"/>
      <c r="L2" s="136"/>
      <c r="M2" s="136"/>
      <c r="N2" s="136"/>
      <c r="O2" s="128"/>
    </row>
    <row r="3" spans="1:15" ht="34.5" customHeight="1">
      <c r="A3" s="356" t="str">
        <f>'Aree di rischio per processi'!A72</f>
        <v>C.2.5.2 Attività di sorveglianza e vigilanza in materia di metrologia legale</v>
      </c>
      <c r="B3" s="356"/>
      <c r="C3" s="356"/>
      <c r="D3" s="356"/>
      <c r="E3" s="137"/>
      <c r="F3" s="185"/>
      <c r="G3" s="138" t="str">
        <f>IF(B6=0,"--",IF(C6&lt;10,"Basso",IF(C6&lt;18,"Medio",IF(C6&lt;25.1,"Alto",""))))</f>
        <v>Basso</v>
      </c>
      <c r="H3" s="181">
        <f>C6</f>
        <v>5.666666666666667</v>
      </c>
      <c r="I3" s="140"/>
      <c r="J3" s="140"/>
      <c r="K3" s="140"/>
      <c r="L3" s="140"/>
      <c r="M3" s="140"/>
      <c r="N3" s="140"/>
      <c r="O3" s="128"/>
    </row>
    <row r="4" spans="1:15" ht="51" customHeight="1" outlineLevel="1">
      <c r="A4" s="357" t="str">
        <f>A3</f>
        <v>C.2.5.2 Attività di sorveglianza e vigilanza in materia di metrologia legale</v>
      </c>
      <c r="B4" s="358" t="s">
        <v>450</v>
      </c>
      <c r="C4" s="358"/>
      <c r="D4" s="141" t="s">
        <v>451</v>
      </c>
      <c r="E4" s="141" t="s">
        <v>452</v>
      </c>
      <c r="F4" s="141" t="s">
        <v>453</v>
      </c>
      <c r="G4" s="142" t="s">
        <v>454</v>
      </c>
      <c r="H4" s="359" t="s">
        <v>455</v>
      </c>
      <c r="I4" s="359"/>
      <c r="J4" s="354" t="s">
        <v>456</v>
      </c>
      <c r="K4" s="354"/>
      <c r="L4" s="354" t="s">
        <v>457</v>
      </c>
      <c r="M4" s="354" t="s">
        <v>458</v>
      </c>
      <c r="N4" s="354" t="s">
        <v>459</v>
      </c>
      <c r="O4" s="128"/>
    </row>
    <row r="5" spans="1:15" ht="20.100000000000001" customHeight="1" outlineLevel="1">
      <c r="A5" s="357"/>
      <c r="B5" s="358"/>
      <c r="C5" s="358"/>
      <c r="D5" s="143" t="s">
        <v>460</v>
      </c>
      <c r="E5" s="143" t="s">
        <v>461</v>
      </c>
      <c r="F5" s="143" t="s">
        <v>462</v>
      </c>
      <c r="G5" s="143" t="s">
        <v>461</v>
      </c>
      <c r="H5" s="144" t="s">
        <v>463</v>
      </c>
      <c r="I5" s="144" t="s">
        <v>464</v>
      </c>
      <c r="J5" s="144" t="s">
        <v>463</v>
      </c>
      <c r="K5" s="144" t="s">
        <v>464</v>
      </c>
      <c r="L5" s="354"/>
      <c r="M5" s="354"/>
      <c r="N5" s="354"/>
      <c r="O5" s="128"/>
    </row>
    <row r="6" spans="1:15" ht="137.25" customHeight="1" outlineLevel="1">
      <c r="A6" s="357"/>
      <c r="B6" s="145" t="s">
        <v>465</v>
      </c>
      <c r="C6" s="355">
        <f>B7*B10</f>
        <v>5.666666666666667</v>
      </c>
      <c r="D6" s="146"/>
      <c r="E6" s="146" t="s">
        <v>216</v>
      </c>
      <c r="F6" s="146" t="str">
        <f>VLOOKUP(E6,'Catalogo rischi'!$A$122:$B$131,2,0)</f>
        <v>CR.1 Pilotamento delle procedure</v>
      </c>
      <c r="G6" s="146" t="s">
        <v>18</v>
      </c>
      <c r="H6" s="146" t="str">
        <f>Misure!A10</f>
        <v>MO2 - codice di comportamento dell'ente</v>
      </c>
      <c r="I6" s="146" t="s">
        <v>275</v>
      </c>
      <c r="J6" s="146"/>
      <c r="K6" s="146"/>
      <c r="L6" s="179" t="s">
        <v>704</v>
      </c>
      <c r="M6" s="179" t="s">
        <v>704</v>
      </c>
      <c r="N6" s="335" t="s">
        <v>771</v>
      </c>
      <c r="O6" s="128"/>
    </row>
    <row r="7" spans="1:15" ht="18" customHeight="1" outlineLevel="1">
      <c r="A7" s="357"/>
      <c r="B7" s="150">
        <f>SUM(E!B6:B47)/6</f>
        <v>2.8333333333333335</v>
      </c>
      <c r="C7" s="355"/>
      <c r="D7" s="146"/>
      <c r="E7" s="146"/>
      <c r="F7" s="146"/>
      <c r="G7" s="146"/>
      <c r="H7" s="146"/>
      <c r="I7" s="146"/>
      <c r="J7" s="146"/>
      <c r="K7" s="146"/>
      <c r="L7" s="146"/>
      <c r="M7" s="146"/>
      <c r="N7" s="151"/>
      <c r="O7" s="128"/>
    </row>
    <row r="8" spans="1:15" ht="18" customHeight="1" outlineLevel="1">
      <c r="A8" s="357"/>
      <c r="B8" s="162"/>
      <c r="C8" s="355"/>
      <c r="D8" s="146"/>
      <c r="E8" s="146"/>
      <c r="F8" s="146"/>
      <c r="G8" s="146"/>
      <c r="H8" s="146"/>
      <c r="I8" s="146"/>
      <c r="J8" s="146"/>
      <c r="K8" s="146"/>
      <c r="L8" s="146"/>
      <c r="M8" s="146"/>
      <c r="N8" s="149"/>
      <c r="O8" s="128"/>
    </row>
    <row r="9" spans="1:15" ht="18" customHeight="1" outlineLevel="1">
      <c r="A9" s="357"/>
      <c r="B9" s="162" t="s">
        <v>468</v>
      </c>
      <c r="C9" s="355"/>
      <c r="D9" s="146"/>
      <c r="E9" s="146"/>
      <c r="F9" s="146"/>
      <c r="G9" s="146"/>
      <c r="H9" s="146"/>
      <c r="I9" s="146"/>
      <c r="J9" s="146"/>
      <c r="K9" s="146"/>
      <c r="L9" s="146"/>
      <c r="M9" s="146"/>
      <c r="N9" s="149"/>
      <c r="O9" s="128"/>
    </row>
    <row r="10" spans="1:15" ht="18" customHeight="1" outlineLevel="1">
      <c r="A10" s="357"/>
      <c r="B10" s="152">
        <f>SUM(E!E6:E34)/4</f>
        <v>2</v>
      </c>
      <c r="C10" s="355"/>
      <c r="D10" s="146"/>
      <c r="E10" s="146"/>
      <c r="F10" s="146"/>
      <c r="G10" s="146"/>
      <c r="H10" s="146"/>
      <c r="I10" s="146"/>
      <c r="J10" s="146"/>
      <c r="K10" s="146"/>
      <c r="L10" s="146"/>
      <c r="M10" s="146"/>
      <c r="N10" s="149"/>
      <c r="O10" s="128"/>
    </row>
    <row r="11" spans="1:15" ht="18" customHeight="1" outlineLevel="1">
      <c r="A11" s="357"/>
      <c r="B11" s="158"/>
      <c r="C11" s="355"/>
      <c r="D11" s="146"/>
      <c r="E11" s="146"/>
      <c r="F11" s="146"/>
      <c r="G11" s="146"/>
      <c r="H11" s="146"/>
      <c r="I11" s="146"/>
      <c r="J11" s="146"/>
      <c r="K11" s="146"/>
      <c r="L11" s="146"/>
      <c r="M11" s="146"/>
      <c r="N11" s="149"/>
      <c r="O11" s="128"/>
    </row>
    <row r="12" spans="1:15" ht="18" customHeight="1" outlineLevel="1">
      <c r="A12" s="357"/>
      <c r="B12" s="158"/>
      <c r="C12" s="355"/>
      <c r="D12" s="146"/>
      <c r="E12" s="146"/>
      <c r="F12" s="146"/>
      <c r="G12" s="146"/>
      <c r="H12" s="146"/>
      <c r="I12" s="146"/>
      <c r="J12" s="146"/>
      <c r="K12" s="146"/>
      <c r="L12" s="146"/>
      <c r="M12" s="146"/>
      <c r="N12" s="149"/>
      <c r="O12" s="128"/>
    </row>
    <row r="13" spans="1:15" ht="18" customHeight="1" outlineLevel="1">
      <c r="A13" s="357"/>
      <c r="B13" s="180"/>
      <c r="C13" s="355"/>
      <c r="D13" s="146"/>
      <c r="E13" s="146"/>
      <c r="F13" s="146"/>
      <c r="G13" s="146"/>
      <c r="H13" s="146"/>
      <c r="I13" s="146"/>
      <c r="J13" s="146"/>
      <c r="K13" s="146"/>
      <c r="L13" s="146"/>
      <c r="M13" s="146"/>
      <c r="N13" s="149"/>
      <c r="O13" s="128"/>
    </row>
    <row r="14" spans="1:15" ht="18" customHeight="1" outlineLevel="1">
      <c r="A14" s="357"/>
      <c r="B14" s="158"/>
      <c r="C14" s="355"/>
      <c r="D14" s="146"/>
      <c r="E14" s="146"/>
      <c r="F14" s="146"/>
      <c r="G14" s="146"/>
      <c r="H14" s="146"/>
      <c r="I14" s="146"/>
      <c r="J14" s="146"/>
      <c r="K14" s="146"/>
      <c r="L14" s="146"/>
      <c r="M14" s="146"/>
      <c r="N14" s="149"/>
      <c r="O14" s="128"/>
    </row>
    <row r="15" spans="1:15" ht="18" customHeight="1" outlineLevel="1">
      <c r="A15" s="357"/>
      <c r="B15" s="159"/>
      <c r="C15" s="355"/>
      <c r="D15" s="146"/>
      <c r="E15" s="146"/>
      <c r="F15" s="146"/>
      <c r="G15" s="146"/>
      <c r="H15" s="146"/>
      <c r="I15" s="146"/>
      <c r="J15" s="146"/>
      <c r="K15" s="146"/>
      <c r="L15" s="146"/>
      <c r="M15" s="146"/>
      <c r="N15" s="149"/>
      <c r="O15" s="128"/>
    </row>
    <row r="16" spans="1:15">
      <c r="A16" s="140"/>
      <c r="B16" s="140"/>
      <c r="C16" s="140"/>
      <c r="D16" s="140"/>
      <c r="E16" s="140"/>
      <c r="F16" s="140"/>
      <c r="G16" s="140"/>
      <c r="H16" s="190"/>
      <c r="I16" s="140"/>
      <c r="J16" s="140"/>
      <c r="K16" s="140"/>
      <c r="L16" s="140"/>
      <c r="M16" s="140"/>
      <c r="N16" s="140"/>
      <c r="O16" s="128"/>
    </row>
    <row r="17" spans="1:15" ht="51" customHeight="1">
      <c r="A17" s="356" t="str">
        <f>'Aree di rischio per processi'!A74</f>
        <v>C.2.7.1 Sicurezza e conformità prodotti</v>
      </c>
      <c r="B17" s="356"/>
      <c r="C17" s="356"/>
      <c r="D17" s="356"/>
      <c r="E17" s="137"/>
      <c r="F17" s="185"/>
      <c r="G17" s="138" t="str">
        <f>IF(B20=0,"--",IF(C20&lt;10,"Basso",IF(C20&lt;18,"Medio",IF(C20&lt;25.1,"Alto",""))))</f>
        <v>Basso</v>
      </c>
      <c r="H17" s="181">
        <f>C20</f>
        <v>2.8333333333333335</v>
      </c>
      <c r="I17" s="140"/>
      <c r="J17" s="140"/>
      <c r="K17" s="140"/>
      <c r="L17" s="140"/>
      <c r="M17" s="140"/>
      <c r="N17" s="140"/>
      <c r="O17" s="128"/>
    </row>
    <row r="18" spans="1:15" ht="51" customHeight="1" outlineLevel="1">
      <c r="A18" s="357" t="str">
        <f>A17</f>
        <v>C.2.7.1 Sicurezza e conformità prodotti</v>
      </c>
      <c r="B18" s="358" t="s">
        <v>450</v>
      </c>
      <c r="C18" s="358"/>
      <c r="D18" s="141" t="s">
        <v>451</v>
      </c>
      <c r="E18" s="141" t="s">
        <v>452</v>
      </c>
      <c r="F18" s="141" t="s">
        <v>453</v>
      </c>
      <c r="G18" s="142" t="s">
        <v>454</v>
      </c>
      <c r="H18" s="359" t="s">
        <v>455</v>
      </c>
      <c r="I18" s="359"/>
      <c r="J18" s="354" t="s">
        <v>456</v>
      </c>
      <c r="K18" s="354"/>
      <c r="L18" s="354" t="s">
        <v>457</v>
      </c>
      <c r="M18" s="354" t="s">
        <v>458</v>
      </c>
      <c r="N18" s="354" t="s">
        <v>459</v>
      </c>
      <c r="O18" s="128"/>
    </row>
    <row r="19" spans="1:15" ht="20.100000000000001" customHeight="1" outlineLevel="1">
      <c r="A19" s="357"/>
      <c r="B19" s="358"/>
      <c r="C19" s="358"/>
      <c r="D19" s="143" t="s">
        <v>460</v>
      </c>
      <c r="E19" s="143" t="s">
        <v>461</v>
      </c>
      <c r="F19" s="143" t="s">
        <v>462</v>
      </c>
      <c r="G19" s="143" t="s">
        <v>461</v>
      </c>
      <c r="H19" s="144" t="s">
        <v>463</v>
      </c>
      <c r="I19" s="144" t="s">
        <v>464</v>
      </c>
      <c r="J19" s="144" t="s">
        <v>463</v>
      </c>
      <c r="K19" s="144" t="s">
        <v>464</v>
      </c>
      <c r="L19" s="354"/>
      <c r="M19" s="354"/>
      <c r="N19" s="354"/>
      <c r="O19" s="128"/>
    </row>
    <row r="20" spans="1:15" ht="97.5" customHeight="1" outlineLevel="1">
      <c r="A20" s="357"/>
      <c r="B20" s="145" t="s">
        <v>465</v>
      </c>
      <c r="C20" s="355">
        <f>B21*B24</f>
        <v>2.8333333333333335</v>
      </c>
      <c r="D20" s="146"/>
      <c r="E20" s="146" t="s">
        <v>214</v>
      </c>
      <c r="F20" s="146" t="str">
        <f>VLOOKUP(E20,'Catalogo rischi'!$A$122:$B$131,2,0)</f>
        <v>CR.6 Uso improprio o distorto della discrezionalità</v>
      </c>
      <c r="G20" s="146" t="s">
        <v>18</v>
      </c>
      <c r="H20" s="179" t="s">
        <v>769</v>
      </c>
      <c r="I20" s="146"/>
      <c r="J20" s="146"/>
      <c r="K20" s="146"/>
      <c r="L20" s="179" t="s">
        <v>706</v>
      </c>
      <c r="M20" s="179" t="s">
        <v>706</v>
      </c>
      <c r="N20" s="335" t="s">
        <v>715</v>
      </c>
      <c r="O20" s="128"/>
    </row>
    <row r="21" spans="1:15" ht="18" customHeight="1" outlineLevel="1">
      <c r="A21" s="357"/>
      <c r="B21" s="150">
        <f>SUM(E!B54:B95)/6</f>
        <v>2.8333333333333335</v>
      </c>
      <c r="C21" s="355"/>
      <c r="D21" s="146"/>
      <c r="E21" s="146"/>
      <c r="F21" s="146"/>
      <c r="G21" s="146"/>
      <c r="H21" s="146"/>
      <c r="I21" s="146"/>
      <c r="J21" s="146"/>
      <c r="K21" s="146"/>
      <c r="L21" s="146"/>
      <c r="M21" s="146"/>
      <c r="N21" s="149"/>
      <c r="O21" s="128"/>
    </row>
    <row r="22" spans="1:15" ht="18" customHeight="1" outlineLevel="1">
      <c r="A22" s="357"/>
      <c r="B22" s="162"/>
      <c r="C22" s="355"/>
      <c r="D22" s="146"/>
      <c r="E22" s="146"/>
      <c r="F22" s="146"/>
      <c r="G22" s="146"/>
      <c r="H22" s="146"/>
      <c r="I22" s="146"/>
      <c r="J22" s="146"/>
      <c r="K22" s="146"/>
      <c r="L22" s="146"/>
      <c r="M22" s="146"/>
      <c r="N22" s="149"/>
      <c r="O22" s="128"/>
    </row>
    <row r="23" spans="1:15" ht="18" customHeight="1" outlineLevel="1">
      <c r="A23" s="357"/>
      <c r="B23" s="162" t="s">
        <v>468</v>
      </c>
      <c r="C23" s="355"/>
      <c r="D23" s="146"/>
      <c r="E23" s="146"/>
      <c r="F23" s="146"/>
      <c r="G23" s="146"/>
      <c r="H23" s="146"/>
      <c r="I23" s="146"/>
      <c r="J23" s="146"/>
      <c r="K23" s="146"/>
      <c r="L23" s="146"/>
      <c r="M23" s="146"/>
      <c r="N23" s="149"/>
      <c r="O23" s="128"/>
    </row>
    <row r="24" spans="1:15" ht="18" customHeight="1" outlineLevel="1">
      <c r="A24" s="357"/>
      <c r="B24" s="152">
        <f>SUM(E!E54:E82)/4</f>
        <v>1</v>
      </c>
      <c r="C24" s="355"/>
      <c r="D24" s="146"/>
      <c r="E24" s="146"/>
      <c r="F24" s="146"/>
      <c r="G24" s="146"/>
      <c r="H24" s="146"/>
      <c r="I24" s="146"/>
      <c r="J24" s="146"/>
      <c r="K24" s="146"/>
      <c r="L24" s="146"/>
      <c r="M24" s="146"/>
      <c r="N24" s="149"/>
      <c r="O24" s="128"/>
    </row>
    <row r="25" spans="1:15" ht="18" customHeight="1" outlineLevel="1">
      <c r="A25" s="357"/>
      <c r="B25" s="158"/>
      <c r="C25" s="355"/>
      <c r="D25" s="146"/>
      <c r="E25" s="146"/>
      <c r="F25" s="146"/>
      <c r="G25" s="146"/>
      <c r="H25" s="146"/>
      <c r="I25" s="146"/>
      <c r="J25" s="146"/>
      <c r="K25" s="146"/>
      <c r="L25" s="146"/>
      <c r="M25" s="146"/>
      <c r="N25" s="149"/>
      <c r="O25" s="128"/>
    </row>
    <row r="26" spans="1:15" ht="18" customHeight="1" outlineLevel="1">
      <c r="A26" s="357"/>
      <c r="B26" s="158"/>
      <c r="C26" s="355"/>
      <c r="D26" s="146"/>
      <c r="E26" s="146"/>
      <c r="F26" s="146"/>
      <c r="G26" s="146"/>
      <c r="H26" s="146"/>
      <c r="I26" s="146"/>
      <c r="J26" s="146"/>
      <c r="K26" s="146"/>
      <c r="L26" s="146"/>
      <c r="M26" s="146"/>
      <c r="N26" s="149"/>
      <c r="O26" s="128"/>
    </row>
    <row r="27" spans="1:15" ht="18" customHeight="1" outlineLevel="1">
      <c r="A27" s="357"/>
      <c r="B27" s="180"/>
      <c r="C27" s="355"/>
      <c r="D27" s="146"/>
      <c r="E27" s="146"/>
      <c r="F27" s="146"/>
      <c r="G27" s="146"/>
      <c r="H27" s="146"/>
      <c r="I27" s="146"/>
      <c r="J27" s="146"/>
      <c r="K27" s="146"/>
      <c r="L27" s="146"/>
      <c r="M27" s="146"/>
      <c r="N27" s="149"/>
      <c r="O27" s="128"/>
    </row>
    <row r="28" spans="1:15" ht="18" customHeight="1" outlineLevel="1">
      <c r="A28" s="357"/>
      <c r="B28" s="158"/>
      <c r="C28" s="355"/>
      <c r="D28" s="146"/>
      <c r="E28" s="146"/>
      <c r="F28" s="146"/>
      <c r="G28" s="146"/>
      <c r="H28" s="146"/>
      <c r="I28" s="146"/>
      <c r="J28" s="146"/>
      <c r="K28" s="146"/>
      <c r="L28" s="146"/>
      <c r="M28" s="146"/>
      <c r="N28" s="149"/>
      <c r="O28" s="128"/>
    </row>
    <row r="29" spans="1:15" ht="18" customHeight="1" outlineLevel="1">
      <c r="A29" s="357"/>
      <c r="B29" s="159"/>
      <c r="C29" s="355"/>
      <c r="D29" s="146"/>
      <c r="E29" s="146"/>
      <c r="F29" s="146"/>
      <c r="G29" s="146"/>
      <c r="H29" s="146"/>
      <c r="I29" s="146"/>
      <c r="J29" s="146"/>
      <c r="K29" s="146"/>
      <c r="L29" s="146"/>
      <c r="M29" s="146"/>
      <c r="N29" s="149"/>
      <c r="O29" s="128"/>
    </row>
    <row r="30" spans="1:15">
      <c r="A30" s="140"/>
      <c r="B30" s="140"/>
      <c r="C30" s="140"/>
      <c r="D30" s="140"/>
      <c r="E30" s="140"/>
      <c r="F30" s="140"/>
      <c r="G30" s="140"/>
      <c r="H30" s="190"/>
      <c r="I30" s="140"/>
      <c r="J30" s="140"/>
      <c r="K30" s="140"/>
      <c r="L30" s="140"/>
      <c r="M30" s="140"/>
      <c r="N30" s="140"/>
      <c r="O30" s="128"/>
    </row>
    <row r="31" spans="1:15" ht="36.75" customHeight="1">
      <c r="A31" s="356" t="str">
        <f>'Aree di rischio per processi'!A75</f>
        <v>C.2.7.2 Gestione controlli prodotti delle filiere del made in Italy e organismi di controllo</v>
      </c>
      <c r="B31" s="356"/>
      <c r="C31" s="356"/>
      <c r="D31" s="356"/>
      <c r="E31" s="199"/>
      <c r="F31" s="185"/>
      <c r="G31" s="138" t="str">
        <f>IF(B34=0,"--",IF(C34&lt;10,"Basso",IF(C34&lt;18,"Medio",IF(C34&lt;25.1,"Alto",""))))</f>
        <v/>
      </c>
      <c r="H31" s="181">
        <f>C34</f>
        <v>172.125</v>
      </c>
      <c r="I31" s="140"/>
      <c r="J31" s="140"/>
      <c r="K31" s="140"/>
      <c r="L31" s="140"/>
      <c r="M31" s="140"/>
      <c r="N31" s="140"/>
      <c r="O31" s="128"/>
    </row>
    <row r="32" spans="1:15" ht="51" customHeight="1" outlineLevel="1">
      <c r="A32" s="357" t="str">
        <f>A31</f>
        <v>C.2.7.2 Gestione controlli prodotti delle filiere del made in Italy e organismi di controllo</v>
      </c>
      <c r="B32" s="358" t="s">
        <v>450</v>
      </c>
      <c r="C32" s="358"/>
      <c r="D32" s="141" t="s">
        <v>451</v>
      </c>
      <c r="E32" s="141" t="s">
        <v>452</v>
      </c>
      <c r="F32" s="141" t="s">
        <v>453</v>
      </c>
      <c r="G32" s="142" t="s">
        <v>454</v>
      </c>
      <c r="H32" s="359" t="s">
        <v>455</v>
      </c>
      <c r="I32" s="359"/>
      <c r="J32" s="354" t="s">
        <v>456</v>
      </c>
      <c r="K32" s="354"/>
      <c r="L32" s="354" t="s">
        <v>457</v>
      </c>
      <c r="M32" s="354" t="s">
        <v>458</v>
      </c>
      <c r="N32" s="354" t="s">
        <v>459</v>
      </c>
      <c r="O32" s="128"/>
    </row>
    <row r="33" spans="1:15" ht="20.100000000000001" customHeight="1" outlineLevel="1">
      <c r="A33" s="357"/>
      <c r="B33" s="358"/>
      <c r="C33" s="358"/>
      <c r="D33" s="143" t="s">
        <v>460</v>
      </c>
      <c r="E33" s="143" t="s">
        <v>461</v>
      </c>
      <c r="F33" s="143" t="s">
        <v>462</v>
      </c>
      <c r="G33" s="143" t="s">
        <v>461</v>
      </c>
      <c r="H33" s="144" t="s">
        <v>463</v>
      </c>
      <c r="I33" s="144" t="s">
        <v>464</v>
      </c>
      <c r="J33" s="144" t="s">
        <v>463</v>
      </c>
      <c r="K33" s="144" t="s">
        <v>464</v>
      </c>
      <c r="L33" s="354"/>
      <c r="M33" s="354"/>
      <c r="N33" s="354"/>
      <c r="O33" s="128"/>
    </row>
    <row r="34" spans="1:15" ht="75.75" customHeight="1" outlineLevel="1">
      <c r="A34" s="357"/>
      <c r="B34" s="145" t="s">
        <v>465</v>
      </c>
      <c r="C34" s="355">
        <f>B35*B38</f>
        <v>172.125</v>
      </c>
      <c r="D34" s="261" t="s">
        <v>717</v>
      </c>
      <c r="E34" s="146" t="s">
        <v>217</v>
      </c>
      <c r="F34" s="146" t="str">
        <f>VLOOKUP(E34,'Catalogo rischi'!$A$122:$B$131,2,0)</f>
        <v>CR.3 Conflitto di interessi</v>
      </c>
      <c r="G34" s="146" t="s">
        <v>18</v>
      </c>
      <c r="H34" s="146"/>
      <c r="I34" s="146"/>
      <c r="J34" s="146"/>
      <c r="K34" s="146"/>
      <c r="L34" s="179"/>
      <c r="M34" s="179"/>
      <c r="N34" s="260"/>
      <c r="O34" s="128"/>
    </row>
    <row r="35" spans="1:15" ht="18" customHeight="1" outlineLevel="1">
      <c r="A35" s="357"/>
      <c r="B35" s="150">
        <f>SUM(E!B102:B143)/6</f>
        <v>13.5</v>
      </c>
      <c r="C35" s="355"/>
      <c r="D35" s="146"/>
      <c r="E35" s="146"/>
      <c r="F35" s="146"/>
      <c r="G35" s="146"/>
      <c r="H35" s="146"/>
      <c r="I35" s="146"/>
      <c r="J35" s="146"/>
      <c r="K35" s="146"/>
      <c r="L35" s="146"/>
      <c r="M35" s="146"/>
      <c r="N35" s="149"/>
      <c r="O35" s="128"/>
    </row>
    <row r="36" spans="1:15" ht="18" customHeight="1" outlineLevel="1">
      <c r="A36" s="357"/>
      <c r="B36" s="162"/>
      <c r="C36" s="355"/>
      <c r="D36" s="146"/>
      <c r="E36" s="146"/>
      <c r="F36" s="146"/>
      <c r="G36" s="146"/>
      <c r="H36" s="146"/>
      <c r="I36" s="146"/>
      <c r="J36" s="146"/>
      <c r="K36" s="146"/>
      <c r="L36" s="146"/>
      <c r="M36" s="146"/>
      <c r="N36" s="149"/>
      <c r="O36" s="128"/>
    </row>
    <row r="37" spans="1:15" ht="18" customHeight="1" outlineLevel="1">
      <c r="A37" s="357"/>
      <c r="B37" s="162" t="s">
        <v>468</v>
      </c>
      <c r="C37" s="355"/>
      <c r="D37" s="146"/>
      <c r="E37" s="146"/>
      <c r="F37" s="146"/>
      <c r="G37" s="146"/>
      <c r="H37" s="146"/>
      <c r="I37" s="146"/>
      <c r="J37" s="146"/>
      <c r="K37" s="146"/>
      <c r="L37" s="146"/>
      <c r="M37" s="146"/>
      <c r="N37" s="149"/>
      <c r="O37" s="128"/>
    </row>
    <row r="38" spans="1:15" ht="18" customHeight="1" outlineLevel="1">
      <c r="A38" s="357"/>
      <c r="B38" s="152">
        <f>SUM(E!E102:F130)/4</f>
        <v>12.75</v>
      </c>
      <c r="C38" s="355"/>
      <c r="D38" s="146"/>
      <c r="E38" s="146"/>
      <c r="F38" s="146"/>
      <c r="G38" s="146"/>
      <c r="H38" s="146"/>
      <c r="I38" s="146"/>
      <c r="J38" s="146"/>
      <c r="K38" s="146"/>
      <c r="L38" s="146"/>
      <c r="M38" s="146"/>
      <c r="N38" s="149"/>
      <c r="O38" s="128"/>
    </row>
    <row r="39" spans="1:15" ht="18" customHeight="1" outlineLevel="1">
      <c r="A39" s="357"/>
      <c r="B39" s="158"/>
      <c r="C39" s="355"/>
      <c r="D39" s="146"/>
      <c r="E39" s="146"/>
      <c r="F39" s="146"/>
      <c r="G39" s="146"/>
      <c r="H39" s="146"/>
      <c r="I39" s="146"/>
      <c r="J39" s="146"/>
      <c r="K39" s="146"/>
      <c r="L39" s="146"/>
      <c r="M39" s="146"/>
      <c r="N39" s="149"/>
      <c r="O39" s="128"/>
    </row>
    <row r="40" spans="1:15" ht="18" customHeight="1" outlineLevel="1">
      <c r="A40" s="357"/>
      <c r="B40" s="158"/>
      <c r="C40" s="355"/>
      <c r="D40" s="146"/>
      <c r="E40" s="146"/>
      <c r="F40" s="146"/>
      <c r="G40" s="146"/>
      <c r="H40" s="146"/>
      <c r="I40" s="146"/>
      <c r="J40" s="146"/>
      <c r="K40" s="146"/>
      <c r="L40" s="146"/>
      <c r="M40" s="146"/>
      <c r="N40" s="149"/>
      <c r="O40" s="128"/>
    </row>
    <row r="41" spans="1:15" ht="18" customHeight="1" outlineLevel="1">
      <c r="A41" s="357"/>
      <c r="B41" s="180"/>
      <c r="C41" s="355"/>
      <c r="D41" s="146"/>
      <c r="E41" s="146"/>
      <c r="F41" s="146"/>
      <c r="G41" s="146"/>
      <c r="H41" s="146"/>
      <c r="I41" s="146"/>
      <c r="J41" s="146"/>
      <c r="K41" s="146"/>
      <c r="L41" s="146"/>
      <c r="M41" s="146"/>
      <c r="N41" s="149"/>
      <c r="O41" s="128"/>
    </row>
    <row r="42" spans="1:15" ht="18" customHeight="1" outlineLevel="1">
      <c r="A42" s="357"/>
      <c r="B42" s="158"/>
      <c r="C42" s="355"/>
      <c r="D42" s="146"/>
      <c r="E42" s="146"/>
      <c r="F42" s="146"/>
      <c r="G42" s="146"/>
      <c r="H42" s="146"/>
      <c r="I42" s="146"/>
      <c r="J42" s="146"/>
      <c r="K42" s="146"/>
      <c r="L42" s="146"/>
      <c r="M42" s="146"/>
      <c r="N42" s="149"/>
      <c r="O42" s="128"/>
    </row>
    <row r="43" spans="1:15" ht="18" customHeight="1" outlineLevel="1">
      <c r="A43" s="357"/>
      <c r="B43" s="159"/>
      <c r="C43" s="355"/>
      <c r="D43" s="146"/>
      <c r="E43" s="146"/>
      <c r="F43" s="146"/>
      <c r="G43" s="146"/>
      <c r="H43" s="146"/>
      <c r="I43" s="146"/>
      <c r="J43" s="146"/>
      <c r="K43" s="146"/>
      <c r="L43" s="146"/>
      <c r="M43" s="146"/>
      <c r="N43" s="149"/>
      <c r="O43" s="128"/>
    </row>
    <row r="44" spans="1:15">
      <c r="A44" s="140"/>
      <c r="B44" s="140"/>
      <c r="C44" s="140"/>
      <c r="D44" s="140"/>
      <c r="E44" s="140"/>
      <c r="F44" s="140"/>
      <c r="G44" s="140"/>
      <c r="H44" s="190"/>
      <c r="I44" s="140"/>
      <c r="J44" s="140"/>
      <c r="K44" s="140"/>
      <c r="L44" s="140"/>
      <c r="M44" s="140"/>
      <c r="N44" s="140"/>
      <c r="O44" s="128"/>
    </row>
    <row r="45" spans="1:15" ht="20.25" customHeight="1">
      <c r="A45" s="356" t="str">
        <f>'Aree di rischio per processi'!A76</f>
        <v>C.2.7.3 Regolamentazione del mercato</v>
      </c>
      <c r="B45" s="356"/>
      <c r="C45" s="356"/>
      <c r="D45" s="356"/>
      <c r="E45" s="137"/>
      <c r="F45" s="185"/>
      <c r="G45" s="138" t="str">
        <f>IF(B48=0,"--",IF(C48&lt;10,"Basso",IF(C48&lt;18,"Medio",IF(C48&lt;25.1,"Alto",""))))</f>
        <v>Basso</v>
      </c>
      <c r="H45" s="181">
        <f>C48</f>
        <v>5.5416666666666661</v>
      </c>
      <c r="I45" s="140"/>
      <c r="J45" s="140"/>
      <c r="K45" s="140"/>
      <c r="L45" s="140"/>
      <c r="M45" s="140"/>
      <c r="N45" s="140"/>
      <c r="O45" s="128"/>
    </row>
    <row r="46" spans="1:15" ht="51" customHeight="1" outlineLevel="1">
      <c r="A46" s="357" t="str">
        <f>A45</f>
        <v>C.2.7.3 Regolamentazione del mercato</v>
      </c>
      <c r="B46" s="358" t="s">
        <v>450</v>
      </c>
      <c r="C46" s="358"/>
      <c r="D46" s="141" t="s">
        <v>451</v>
      </c>
      <c r="E46" s="141" t="s">
        <v>452</v>
      </c>
      <c r="F46" s="141" t="s">
        <v>453</v>
      </c>
      <c r="G46" s="142" t="s">
        <v>454</v>
      </c>
      <c r="H46" s="359" t="s">
        <v>455</v>
      </c>
      <c r="I46" s="359"/>
      <c r="J46" s="354" t="s">
        <v>456</v>
      </c>
      <c r="K46" s="354"/>
      <c r="L46" s="354" t="s">
        <v>457</v>
      </c>
      <c r="M46" s="354" t="s">
        <v>458</v>
      </c>
      <c r="N46" s="354" t="s">
        <v>459</v>
      </c>
      <c r="O46" s="128"/>
    </row>
    <row r="47" spans="1:15" ht="20.100000000000001" customHeight="1" outlineLevel="1">
      <c r="A47" s="357"/>
      <c r="B47" s="358"/>
      <c r="C47" s="358"/>
      <c r="D47" s="143" t="s">
        <v>460</v>
      </c>
      <c r="E47" s="143" t="s">
        <v>461</v>
      </c>
      <c r="F47" s="143" t="s">
        <v>462</v>
      </c>
      <c r="G47" s="143" t="s">
        <v>461</v>
      </c>
      <c r="H47" s="144" t="s">
        <v>463</v>
      </c>
      <c r="I47" s="144" t="s">
        <v>464</v>
      </c>
      <c r="J47" s="144" t="s">
        <v>463</v>
      </c>
      <c r="K47" s="144" t="s">
        <v>464</v>
      </c>
      <c r="L47" s="354"/>
      <c r="M47" s="354"/>
      <c r="N47" s="354"/>
      <c r="O47" s="128"/>
    </row>
    <row r="48" spans="1:15" ht="79.5" customHeight="1" outlineLevel="1">
      <c r="A48" s="357"/>
      <c r="B48" s="145" t="s">
        <v>465</v>
      </c>
      <c r="C48" s="355">
        <f>B49*B52</f>
        <v>5.5416666666666661</v>
      </c>
      <c r="D48" s="146"/>
      <c r="E48" s="146" t="s">
        <v>213</v>
      </c>
      <c r="F48" s="146" t="str">
        <f>VLOOKUP(E48,'Catalogo rischi'!$A$122:$B$131,2,0)</f>
        <v>CR.6 Uso improprio o distorto della discrezionalità</v>
      </c>
      <c r="G48" s="146" t="s">
        <v>18</v>
      </c>
      <c r="H48" s="146" t="s">
        <v>246</v>
      </c>
      <c r="I48" s="146"/>
      <c r="J48" s="146"/>
      <c r="K48" s="146"/>
      <c r="L48" s="179" t="s">
        <v>704</v>
      </c>
      <c r="M48" s="179" t="s">
        <v>704</v>
      </c>
      <c r="N48" s="335" t="s">
        <v>713</v>
      </c>
      <c r="O48" s="128"/>
    </row>
    <row r="49" spans="1:15" ht="18" customHeight="1" outlineLevel="1">
      <c r="A49" s="357"/>
      <c r="B49" s="150">
        <f>SUM(E!B151:B192)/6</f>
        <v>3.1666666666666665</v>
      </c>
      <c r="C49" s="355"/>
      <c r="D49" s="146"/>
      <c r="E49" s="146"/>
      <c r="F49" s="146"/>
      <c r="G49" s="146"/>
      <c r="H49" s="146"/>
      <c r="I49" s="146"/>
      <c r="J49" s="146"/>
      <c r="K49" s="146"/>
      <c r="L49" s="146"/>
      <c r="M49" s="146"/>
      <c r="N49" s="149"/>
      <c r="O49" s="128"/>
    </row>
    <row r="50" spans="1:15" ht="18" customHeight="1" outlineLevel="1">
      <c r="A50" s="357"/>
      <c r="B50" s="162"/>
      <c r="C50" s="355"/>
      <c r="D50" s="146"/>
      <c r="E50" s="146"/>
      <c r="F50" s="146"/>
      <c r="G50" s="146"/>
      <c r="H50" s="146"/>
      <c r="I50" s="146"/>
      <c r="J50" s="146"/>
      <c r="K50" s="146"/>
      <c r="L50" s="146"/>
      <c r="M50" s="146"/>
      <c r="N50" s="149"/>
      <c r="O50" s="128"/>
    </row>
    <row r="51" spans="1:15" ht="18" customHeight="1" outlineLevel="1">
      <c r="A51" s="357"/>
      <c r="B51" s="162" t="s">
        <v>468</v>
      </c>
      <c r="C51" s="355"/>
      <c r="D51" s="146"/>
      <c r="E51" s="146"/>
      <c r="F51" s="146"/>
      <c r="G51" s="146"/>
      <c r="H51" s="146"/>
      <c r="I51" s="146"/>
      <c r="J51" s="146"/>
      <c r="K51" s="146"/>
      <c r="L51" s="146"/>
      <c r="M51" s="146"/>
      <c r="N51" s="149"/>
      <c r="O51" s="128"/>
    </row>
    <row r="52" spans="1:15" ht="18" customHeight="1" outlineLevel="1">
      <c r="A52" s="357"/>
      <c r="B52" s="152">
        <f>SUM(E!E151:E179)/4</f>
        <v>1.75</v>
      </c>
      <c r="C52" s="355"/>
      <c r="D52" s="146"/>
      <c r="E52" s="146"/>
      <c r="F52" s="146"/>
      <c r="G52" s="146"/>
      <c r="H52" s="146"/>
      <c r="I52" s="146"/>
      <c r="J52" s="146"/>
      <c r="K52" s="146"/>
      <c r="L52" s="146"/>
      <c r="M52" s="146"/>
      <c r="N52" s="149"/>
      <c r="O52" s="128"/>
    </row>
    <row r="53" spans="1:15" ht="18" customHeight="1" outlineLevel="1">
      <c r="A53" s="357"/>
      <c r="B53" s="158"/>
      <c r="C53" s="355"/>
      <c r="D53" s="146"/>
      <c r="E53" s="146"/>
      <c r="F53" s="146"/>
      <c r="G53" s="146"/>
      <c r="H53" s="146"/>
      <c r="I53" s="146"/>
      <c r="J53" s="146"/>
      <c r="K53" s="146"/>
      <c r="L53" s="146"/>
      <c r="M53" s="146"/>
      <c r="N53" s="149"/>
      <c r="O53" s="128"/>
    </row>
    <row r="54" spans="1:15" ht="18" customHeight="1" outlineLevel="1">
      <c r="A54" s="357"/>
      <c r="B54" s="158"/>
      <c r="C54" s="355"/>
      <c r="D54" s="146"/>
      <c r="E54" s="146"/>
      <c r="F54" s="146"/>
      <c r="G54" s="146"/>
      <c r="H54" s="146"/>
      <c r="I54" s="146"/>
      <c r="J54" s="146"/>
      <c r="K54" s="146"/>
      <c r="L54" s="146"/>
      <c r="M54" s="146"/>
      <c r="N54" s="149"/>
      <c r="O54" s="128"/>
    </row>
    <row r="55" spans="1:15" ht="18" customHeight="1" outlineLevel="1">
      <c r="A55" s="357"/>
      <c r="B55" s="180"/>
      <c r="C55" s="355"/>
      <c r="D55" s="146"/>
      <c r="E55" s="146"/>
      <c r="F55" s="146"/>
      <c r="G55" s="146"/>
      <c r="H55" s="146"/>
      <c r="I55" s="146"/>
      <c r="J55" s="146"/>
      <c r="K55" s="146"/>
      <c r="L55" s="146"/>
      <c r="M55" s="146"/>
      <c r="N55" s="149"/>
      <c r="O55" s="128"/>
    </row>
    <row r="56" spans="1:15" ht="18" customHeight="1" outlineLevel="1">
      <c r="A56" s="357"/>
      <c r="B56" s="158"/>
      <c r="C56" s="355"/>
      <c r="D56" s="146"/>
      <c r="E56" s="146"/>
      <c r="F56" s="146"/>
      <c r="G56" s="146"/>
      <c r="H56" s="146"/>
      <c r="I56" s="146"/>
      <c r="J56" s="146"/>
      <c r="K56" s="146"/>
      <c r="L56" s="146"/>
      <c r="M56" s="146"/>
      <c r="N56" s="149"/>
      <c r="O56" s="128"/>
    </row>
    <row r="57" spans="1:15" ht="18" customHeight="1" outlineLevel="1">
      <c r="A57" s="357"/>
      <c r="B57" s="159"/>
      <c r="C57" s="355"/>
      <c r="D57" s="146"/>
      <c r="E57" s="146"/>
      <c r="F57" s="146"/>
      <c r="G57" s="146"/>
      <c r="H57" s="146"/>
      <c r="I57" s="146"/>
      <c r="J57" s="146"/>
      <c r="K57" s="146"/>
      <c r="L57" s="146"/>
      <c r="M57" s="146"/>
      <c r="N57" s="149"/>
      <c r="O57" s="128"/>
    </row>
    <row r="58" spans="1:15">
      <c r="A58" s="140"/>
      <c r="B58" s="140"/>
      <c r="C58" s="140"/>
      <c r="D58" s="140"/>
      <c r="E58" s="140"/>
      <c r="F58" s="140"/>
      <c r="G58" s="140"/>
      <c r="H58" s="190"/>
      <c r="I58" s="140"/>
      <c r="J58" s="140"/>
      <c r="K58" s="140"/>
      <c r="L58" s="140"/>
      <c r="M58" s="140"/>
      <c r="N58" s="140"/>
      <c r="O58" s="128"/>
    </row>
    <row r="59" spans="1:15" ht="20.25" customHeight="1">
      <c r="A59" s="356" t="str">
        <f>'Aree di rischio per processi'!A77</f>
        <v>C.2.7.4 Verifica clausole inique e vessatorie</v>
      </c>
      <c r="B59" s="356"/>
      <c r="C59" s="356"/>
      <c r="D59" s="356"/>
      <c r="E59" s="137"/>
      <c r="F59" s="185"/>
      <c r="G59" s="138" t="str">
        <f>IF(B62=0,"--",IF(C62&lt;10,"Basso",IF(C62&lt;18,"Medio",IF(C62&lt;25.1,"Alto",""))))</f>
        <v/>
      </c>
      <c r="H59" s="181">
        <f>C62</f>
        <v>172.125</v>
      </c>
      <c r="I59" s="140"/>
      <c r="J59" s="140"/>
      <c r="K59" s="140"/>
      <c r="L59" s="140"/>
      <c r="M59" s="140"/>
      <c r="N59" s="140"/>
      <c r="O59" s="128"/>
    </row>
    <row r="60" spans="1:15" ht="51" customHeight="1" outlineLevel="1">
      <c r="A60" s="357" t="str">
        <f>A59</f>
        <v>C.2.7.4 Verifica clausole inique e vessatorie</v>
      </c>
      <c r="B60" s="358" t="s">
        <v>450</v>
      </c>
      <c r="C60" s="358"/>
      <c r="D60" s="141" t="s">
        <v>451</v>
      </c>
      <c r="E60" s="141" t="s">
        <v>452</v>
      </c>
      <c r="F60" s="141" t="s">
        <v>453</v>
      </c>
      <c r="G60" s="142" t="s">
        <v>454</v>
      </c>
      <c r="H60" s="359" t="s">
        <v>455</v>
      </c>
      <c r="I60" s="359"/>
      <c r="J60" s="354" t="s">
        <v>456</v>
      </c>
      <c r="K60" s="354"/>
      <c r="L60" s="354" t="s">
        <v>457</v>
      </c>
      <c r="M60" s="354" t="s">
        <v>458</v>
      </c>
      <c r="N60" s="354" t="s">
        <v>459</v>
      </c>
      <c r="O60" s="128"/>
    </row>
    <row r="61" spans="1:15" ht="20.100000000000001" customHeight="1" outlineLevel="1">
      <c r="A61" s="357"/>
      <c r="B61" s="358"/>
      <c r="C61" s="358"/>
      <c r="D61" s="143" t="s">
        <v>460</v>
      </c>
      <c r="E61" s="143" t="s">
        <v>461</v>
      </c>
      <c r="F61" s="143" t="s">
        <v>462</v>
      </c>
      <c r="G61" s="143" t="s">
        <v>461</v>
      </c>
      <c r="H61" s="144" t="s">
        <v>463</v>
      </c>
      <c r="I61" s="144" t="s">
        <v>464</v>
      </c>
      <c r="J61" s="144" t="s">
        <v>463</v>
      </c>
      <c r="K61" s="144" t="s">
        <v>464</v>
      </c>
      <c r="L61" s="354"/>
      <c r="M61" s="354"/>
      <c r="N61" s="354"/>
      <c r="O61" s="128"/>
    </row>
    <row r="62" spans="1:15" ht="90" customHeight="1" outlineLevel="1">
      <c r="A62" s="357"/>
      <c r="B62" s="145" t="s">
        <v>465</v>
      </c>
      <c r="C62" s="355">
        <f>B63*B66</f>
        <v>172.125</v>
      </c>
      <c r="D62" s="261" t="s">
        <v>717</v>
      </c>
      <c r="E62" s="146" t="s">
        <v>221</v>
      </c>
      <c r="F62" s="146" t="str">
        <f>VLOOKUP(E62,'Catalogo rischi'!$A$122:$B$131,2,0)</f>
        <v>CR.3 Conflitto di interessi</v>
      </c>
      <c r="G62" s="146" t="s">
        <v>18</v>
      </c>
      <c r="H62" s="146"/>
      <c r="I62" s="146"/>
      <c r="J62" s="146"/>
      <c r="K62" s="146"/>
      <c r="L62" s="146"/>
      <c r="M62" s="146"/>
      <c r="N62" s="260"/>
      <c r="O62" s="128"/>
    </row>
    <row r="63" spans="1:15" ht="18" customHeight="1" outlineLevel="1">
      <c r="A63" s="357"/>
      <c r="B63" s="150">
        <f>SUM(E!B199:B241)/6</f>
        <v>13.5</v>
      </c>
      <c r="C63" s="355"/>
      <c r="D63" s="146"/>
      <c r="E63" s="146"/>
      <c r="F63" s="146"/>
      <c r="G63" s="146"/>
      <c r="H63" s="146"/>
      <c r="I63" s="146"/>
      <c r="J63" s="146"/>
      <c r="K63" s="146"/>
      <c r="L63" s="146"/>
      <c r="M63" s="146"/>
      <c r="N63" s="149"/>
      <c r="O63" s="128"/>
    </row>
    <row r="64" spans="1:15" ht="18" customHeight="1" outlineLevel="1">
      <c r="A64" s="357"/>
      <c r="B64" s="162"/>
      <c r="C64" s="355"/>
      <c r="D64" s="146"/>
      <c r="E64" s="146"/>
      <c r="F64" s="146"/>
      <c r="G64" s="146"/>
      <c r="H64" s="146"/>
      <c r="I64" s="146"/>
      <c r="J64" s="146"/>
      <c r="K64" s="146"/>
      <c r="L64" s="146"/>
      <c r="M64" s="146"/>
      <c r="N64" s="149"/>
      <c r="O64" s="128"/>
    </row>
    <row r="65" spans="1:15" ht="18" customHeight="1" outlineLevel="1">
      <c r="A65" s="357"/>
      <c r="B65" s="162" t="s">
        <v>468</v>
      </c>
      <c r="C65" s="355"/>
      <c r="D65" s="146"/>
      <c r="E65" s="146"/>
      <c r="F65" s="146"/>
      <c r="G65" s="146"/>
      <c r="H65" s="146"/>
      <c r="I65" s="146"/>
      <c r="J65" s="146"/>
      <c r="K65" s="146"/>
      <c r="L65" s="146"/>
      <c r="M65" s="146"/>
      <c r="N65" s="149"/>
      <c r="O65" s="128"/>
    </row>
    <row r="66" spans="1:15" ht="18" customHeight="1" outlineLevel="1">
      <c r="A66" s="357"/>
      <c r="B66" s="152">
        <f>SUM(E!E199:F227)/4</f>
        <v>12.75</v>
      </c>
      <c r="C66" s="355"/>
      <c r="D66" s="146"/>
      <c r="E66" s="146"/>
      <c r="F66" s="146"/>
      <c r="G66" s="146"/>
      <c r="H66" s="146"/>
      <c r="I66" s="146"/>
      <c r="J66" s="146"/>
      <c r="K66" s="146"/>
      <c r="L66" s="146"/>
      <c r="M66" s="146"/>
      <c r="N66" s="149"/>
      <c r="O66" s="128"/>
    </row>
    <row r="67" spans="1:15" ht="18" customHeight="1" outlineLevel="1">
      <c r="A67" s="357"/>
      <c r="B67" s="162"/>
      <c r="C67" s="355"/>
      <c r="D67" s="146"/>
      <c r="E67" s="146"/>
      <c r="F67" s="146"/>
      <c r="G67" s="146"/>
      <c r="H67" s="146"/>
      <c r="I67" s="146"/>
      <c r="J67" s="146"/>
      <c r="K67" s="146"/>
      <c r="L67" s="146"/>
      <c r="M67" s="146"/>
      <c r="N67" s="149"/>
      <c r="O67" s="128"/>
    </row>
    <row r="68" spans="1:15" ht="18" customHeight="1" outlineLevel="1">
      <c r="A68" s="357"/>
      <c r="B68" s="158"/>
      <c r="C68" s="355"/>
      <c r="D68" s="146"/>
      <c r="E68" s="146"/>
      <c r="F68" s="146"/>
      <c r="G68" s="146"/>
      <c r="H68" s="146"/>
      <c r="I68" s="146"/>
      <c r="J68" s="146"/>
      <c r="K68" s="146"/>
      <c r="L68" s="146"/>
      <c r="M68" s="146"/>
      <c r="N68" s="149"/>
      <c r="O68" s="128"/>
    </row>
    <row r="69" spans="1:15" ht="18" customHeight="1" outlineLevel="1">
      <c r="A69" s="357"/>
      <c r="B69" s="180"/>
      <c r="C69" s="355"/>
      <c r="D69" s="146"/>
      <c r="E69" s="146"/>
      <c r="F69" s="146"/>
      <c r="G69" s="146"/>
      <c r="H69" s="146"/>
      <c r="I69" s="146"/>
      <c r="J69" s="146"/>
      <c r="K69" s="146"/>
      <c r="L69" s="146"/>
      <c r="M69" s="146"/>
      <c r="N69" s="149"/>
      <c r="O69" s="128"/>
    </row>
    <row r="70" spans="1:15" ht="18" customHeight="1" outlineLevel="1">
      <c r="A70" s="357"/>
      <c r="B70" s="158"/>
      <c r="C70" s="355"/>
      <c r="D70" s="146"/>
      <c r="E70" s="146"/>
      <c r="F70" s="146"/>
      <c r="G70" s="146"/>
      <c r="H70" s="146"/>
      <c r="I70" s="146"/>
      <c r="J70" s="146"/>
      <c r="K70" s="146"/>
      <c r="L70" s="146"/>
      <c r="M70" s="146"/>
      <c r="N70" s="149"/>
      <c r="O70" s="128"/>
    </row>
    <row r="71" spans="1:15" ht="18" customHeight="1" outlineLevel="1">
      <c r="A71" s="357"/>
      <c r="B71" s="159"/>
      <c r="C71" s="355"/>
      <c r="D71" s="146"/>
      <c r="E71" s="146"/>
      <c r="F71" s="146"/>
      <c r="G71" s="146"/>
      <c r="H71" s="146"/>
      <c r="I71" s="146"/>
      <c r="J71" s="146"/>
      <c r="K71" s="146"/>
      <c r="L71" s="146"/>
      <c r="M71" s="146"/>
      <c r="N71" s="149"/>
      <c r="O71" s="128"/>
    </row>
    <row r="72" spans="1:15">
      <c r="A72" s="140"/>
      <c r="B72" s="140"/>
      <c r="C72" s="140"/>
      <c r="D72" s="140"/>
      <c r="E72" s="140"/>
      <c r="F72" s="140"/>
      <c r="G72" s="140"/>
      <c r="H72" s="190"/>
      <c r="I72" s="140"/>
      <c r="J72" s="140"/>
      <c r="K72" s="140"/>
      <c r="L72" s="140"/>
      <c r="M72" s="140"/>
      <c r="N72" s="140"/>
      <c r="O72" s="128"/>
    </row>
    <row r="73" spans="1:15" ht="22.5" customHeight="1">
      <c r="A73" s="356" t="str">
        <f>'Aree di rischio per processi'!A78</f>
        <v>C.2.7.5 Manifestazioni a premio</v>
      </c>
      <c r="B73" s="356"/>
      <c r="C73" s="356"/>
      <c r="D73" s="356"/>
      <c r="E73" s="137"/>
      <c r="F73" s="185"/>
      <c r="G73" s="138" t="str">
        <f>IF(B76=0,"--",IF(C76&lt;10,"Basso",IF(C76&lt;18,"Medio",IF(C76&lt;25.1,"Alto",""))))</f>
        <v>Basso</v>
      </c>
      <c r="H73" s="181">
        <f>C76</f>
        <v>6.375</v>
      </c>
      <c r="I73" s="140"/>
      <c r="J73" s="140"/>
      <c r="K73" s="140"/>
      <c r="L73" s="140"/>
      <c r="M73" s="140"/>
      <c r="N73" s="140"/>
      <c r="O73" s="128"/>
    </row>
    <row r="74" spans="1:15" ht="51" customHeight="1" outlineLevel="1">
      <c r="A74" s="357" t="str">
        <f>A73</f>
        <v>C.2.7.5 Manifestazioni a premio</v>
      </c>
      <c r="B74" s="358" t="s">
        <v>450</v>
      </c>
      <c r="C74" s="358"/>
      <c r="D74" s="141" t="s">
        <v>451</v>
      </c>
      <c r="E74" s="141" t="s">
        <v>452</v>
      </c>
      <c r="F74" s="141" t="s">
        <v>453</v>
      </c>
      <c r="G74" s="142" t="s">
        <v>454</v>
      </c>
      <c r="H74" s="359" t="s">
        <v>455</v>
      </c>
      <c r="I74" s="359"/>
      <c r="J74" s="354" t="s">
        <v>456</v>
      </c>
      <c r="K74" s="354"/>
      <c r="L74" s="354" t="s">
        <v>457</v>
      </c>
      <c r="M74" s="354" t="s">
        <v>458</v>
      </c>
      <c r="N74" s="354" t="s">
        <v>459</v>
      </c>
      <c r="O74" s="128"/>
    </row>
    <row r="75" spans="1:15" ht="20.100000000000001" customHeight="1" outlineLevel="1">
      <c r="A75" s="357"/>
      <c r="B75" s="358"/>
      <c r="C75" s="358"/>
      <c r="D75" s="143" t="s">
        <v>460</v>
      </c>
      <c r="E75" s="143" t="s">
        <v>461</v>
      </c>
      <c r="F75" s="143" t="s">
        <v>462</v>
      </c>
      <c r="G75" s="143" t="s">
        <v>461</v>
      </c>
      <c r="H75" s="144" t="s">
        <v>463</v>
      </c>
      <c r="I75" s="144" t="s">
        <v>464</v>
      </c>
      <c r="J75" s="144" t="s">
        <v>463</v>
      </c>
      <c r="K75" s="144" t="s">
        <v>464</v>
      </c>
      <c r="L75" s="354"/>
      <c r="M75" s="354"/>
      <c r="N75" s="354"/>
      <c r="O75" s="128"/>
    </row>
    <row r="76" spans="1:15" ht="72.75" customHeight="1" outlineLevel="1">
      <c r="A76" s="357"/>
      <c r="B76" s="145" t="s">
        <v>465</v>
      </c>
      <c r="C76" s="355">
        <f>B77*B80</f>
        <v>6.375</v>
      </c>
      <c r="D76" s="146"/>
      <c r="E76" s="146" t="s">
        <v>221</v>
      </c>
      <c r="F76" s="146" t="str">
        <f>VLOOKUP(E76,'Catalogo rischi'!$A$122:$B$131,2,0)</f>
        <v>CR.3 Conflitto di interessi</v>
      </c>
      <c r="G76" s="146" t="s">
        <v>18</v>
      </c>
      <c r="H76" s="146" t="s">
        <v>258</v>
      </c>
      <c r="I76" s="146"/>
      <c r="J76" s="146"/>
      <c r="K76" s="146"/>
      <c r="L76" s="179" t="s">
        <v>716</v>
      </c>
      <c r="M76" s="179" t="s">
        <v>716</v>
      </c>
      <c r="N76" s="335" t="s">
        <v>715</v>
      </c>
      <c r="O76" s="128"/>
    </row>
    <row r="77" spans="1:15" ht="18" customHeight="1" outlineLevel="1">
      <c r="A77" s="357"/>
      <c r="B77" s="150">
        <f>SUM(E!B247:B288)/6</f>
        <v>2.8333333333333335</v>
      </c>
      <c r="C77" s="355"/>
      <c r="D77" s="146"/>
      <c r="E77" s="146"/>
      <c r="F77" s="146"/>
      <c r="G77" s="146"/>
      <c r="H77" s="146"/>
      <c r="I77" s="146"/>
      <c r="J77" s="146"/>
      <c r="K77" s="146"/>
      <c r="L77" s="146"/>
      <c r="M77" s="146"/>
      <c r="N77" s="149"/>
      <c r="O77" s="128"/>
    </row>
    <row r="78" spans="1:15" ht="18" customHeight="1" outlineLevel="1">
      <c r="A78" s="357"/>
      <c r="B78" s="162"/>
      <c r="C78" s="355"/>
      <c r="D78" s="146"/>
      <c r="E78" s="146"/>
      <c r="F78" s="146"/>
      <c r="G78" s="146"/>
      <c r="H78" s="146"/>
      <c r="I78" s="146"/>
      <c r="J78" s="146"/>
      <c r="K78" s="146"/>
      <c r="L78" s="146"/>
      <c r="M78" s="146"/>
      <c r="N78" s="149"/>
      <c r="O78" s="128"/>
    </row>
    <row r="79" spans="1:15" ht="18" customHeight="1" outlineLevel="1">
      <c r="A79" s="357"/>
      <c r="B79" s="162" t="s">
        <v>468</v>
      </c>
      <c r="C79" s="355"/>
      <c r="D79" s="146"/>
      <c r="E79" s="146"/>
      <c r="F79" s="146"/>
      <c r="G79" s="146"/>
      <c r="H79" s="146"/>
      <c r="I79" s="146"/>
      <c r="J79" s="146"/>
      <c r="K79" s="146"/>
      <c r="L79" s="146"/>
      <c r="M79" s="146"/>
      <c r="N79" s="149"/>
      <c r="O79" s="128"/>
    </row>
    <row r="80" spans="1:15" ht="18" customHeight="1" outlineLevel="1">
      <c r="A80" s="357"/>
      <c r="B80" s="152">
        <f>SUM(E!E247:E275)/4</f>
        <v>2.25</v>
      </c>
      <c r="C80" s="355"/>
      <c r="D80" s="146"/>
      <c r="E80" s="146"/>
      <c r="F80" s="146"/>
      <c r="G80" s="146"/>
      <c r="H80" s="146"/>
      <c r="I80" s="146"/>
      <c r="J80" s="146"/>
      <c r="K80" s="146"/>
      <c r="L80" s="146"/>
      <c r="M80" s="146"/>
      <c r="N80" s="149"/>
      <c r="O80" s="128"/>
    </row>
    <row r="81" spans="1:15" ht="18" customHeight="1" outlineLevel="1">
      <c r="A81" s="357"/>
      <c r="B81" s="158"/>
      <c r="C81" s="355"/>
      <c r="D81" s="146"/>
      <c r="E81" s="146"/>
      <c r="F81" s="146"/>
      <c r="G81" s="146"/>
      <c r="H81" s="146"/>
      <c r="I81" s="146"/>
      <c r="J81" s="146"/>
      <c r="K81" s="146"/>
      <c r="L81" s="146"/>
      <c r="M81" s="146"/>
      <c r="N81" s="149"/>
      <c r="O81" s="128"/>
    </row>
    <row r="82" spans="1:15" ht="18" customHeight="1" outlineLevel="1">
      <c r="A82" s="357"/>
      <c r="B82" s="158"/>
      <c r="C82" s="355"/>
      <c r="D82" s="146"/>
      <c r="E82" s="146"/>
      <c r="F82" s="146"/>
      <c r="G82" s="146"/>
      <c r="H82" s="146"/>
      <c r="I82" s="146"/>
      <c r="J82" s="146"/>
      <c r="K82" s="146"/>
      <c r="L82" s="146"/>
      <c r="M82" s="146"/>
      <c r="N82" s="149"/>
      <c r="O82" s="128"/>
    </row>
    <row r="83" spans="1:15" ht="18" customHeight="1" outlineLevel="1">
      <c r="A83" s="357"/>
      <c r="B83" s="180"/>
      <c r="C83" s="355"/>
      <c r="D83" s="146"/>
      <c r="E83" s="146"/>
      <c r="F83" s="146"/>
      <c r="G83" s="146"/>
      <c r="H83" s="146"/>
      <c r="I83" s="146"/>
      <c r="J83" s="146"/>
      <c r="K83" s="146"/>
      <c r="L83" s="146"/>
      <c r="M83" s="146"/>
      <c r="N83" s="149"/>
      <c r="O83" s="128"/>
    </row>
    <row r="84" spans="1:15" ht="18" customHeight="1" outlineLevel="1">
      <c r="A84" s="357"/>
      <c r="B84" s="158"/>
      <c r="C84" s="355"/>
      <c r="D84" s="146"/>
      <c r="E84" s="146"/>
      <c r="F84" s="146"/>
      <c r="G84" s="146"/>
      <c r="H84" s="146"/>
      <c r="I84" s="146"/>
      <c r="J84" s="146"/>
      <c r="K84" s="146"/>
      <c r="L84" s="146"/>
      <c r="M84" s="146"/>
      <c r="N84" s="149"/>
      <c r="O84" s="128"/>
    </row>
    <row r="85" spans="1:15" ht="18" customHeight="1" outlineLevel="1">
      <c r="A85" s="357"/>
      <c r="B85" s="159"/>
      <c r="C85" s="355"/>
      <c r="D85" s="146"/>
      <c r="E85" s="146"/>
      <c r="F85" s="146"/>
      <c r="G85" s="146"/>
      <c r="H85" s="146"/>
      <c r="I85" s="146"/>
      <c r="J85" s="146"/>
      <c r="K85" s="146"/>
      <c r="L85" s="146"/>
      <c r="M85" s="146"/>
      <c r="N85" s="149"/>
      <c r="O85" s="128"/>
    </row>
    <row r="86" spans="1:15">
      <c r="A86" s="140"/>
      <c r="B86" s="140"/>
      <c r="C86" s="140"/>
      <c r="D86" s="140"/>
      <c r="E86" s="140"/>
      <c r="F86" s="140"/>
      <c r="G86" s="140"/>
      <c r="H86" s="190"/>
      <c r="I86" s="140"/>
      <c r="J86" s="140"/>
      <c r="K86" s="140"/>
      <c r="L86" s="140"/>
      <c r="M86" s="140"/>
      <c r="N86" s="140"/>
      <c r="O86" s="128"/>
    </row>
    <row r="87" spans="1:15" ht="20.25" customHeight="1">
      <c r="A87" s="356" t="str">
        <f>'Aree di rischio per processi'!A80</f>
        <v>C.2.8.1 Sanzioni amministrative ex L. 689/81</v>
      </c>
      <c r="B87" s="356"/>
      <c r="C87" s="356"/>
      <c r="D87" s="356"/>
      <c r="E87" s="137"/>
      <c r="F87" s="185"/>
      <c r="G87" s="138" t="str">
        <f>IF(B90=0,"--",IF(C90&lt;10,"Basso",IF(C90&lt;18,"Medio",IF(C90&lt;25.1,"Alto",""))))</f>
        <v>Basso</v>
      </c>
      <c r="H87" s="181">
        <f>C90</f>
        <v>4.0833333333333339</v>
      </c>
      <c r="I87" s="140"/>
      <c r="J87" s="140"/>
      <c r="K87" s="140"/>
      <c r="L87" s="140"/>
      <c r="M87" s="140"/>
      <c r="N87" s="140"/>
      <c r="O87" s="128"/>
    </row>
    <row r="88" spans="1:15" ht="51" customHeight="1" outlineLevel="1">
      <c r="A88" s="357" t="str">
        <f>A87</f>
        <v>C.2.8.1 Sanzioni amministrative ex L. 689/81</v>
      </c>
      <c r="B88" s="358" t="s">
        <v>450</v>
      </c>
      <c r="C88" s="358"/>
      <c r="D88" s="141" t="s">
        <v>451</v>
      </c>
      <c r="E88" s="141" t="s">
        <v>452</v>
      </c>
      <c r="F88" s="141" t="s">
        <v>453</v>
      </c>
      <c r="G88" s="142" t="s">
        <v>454</v>
      </c>
      <c r="H88" s="359" t="s">
        <v>455</v>
      </c>
      <c r="I88" s="359"/>
      <c r="J88" s="354" t="s">
        <v>456</v>
      </c>
      <c r="K88" s="354"/>
      <c r="L88" s="354" t="s">
        <v>457</v>
      </c>
      <c r="M88" s="354" t="s">
        <v>458</v>
      </c>
      <c r="N88" s="354" t="s">
        <v>459</v>
      </c>
      <c r="O88" s="128"/>
    </row>
    <row r="89" spans="1:15" outlineLevel="1">
      <c r="A89" s="357"/>
      <c r="B89" s="358"/>
      <c r="C89" s="358"/>
      <c r="D89" s="143" t="s">
        <v>460</v>
      </c>
      <c r="E89" s="143" t="s">
        <v>461</v>
      </c>
      <c r="F89" s="143" t="s">
        <v>462</v>
      </c>
      <c r="G89" s="143" t="s">
        <v>461</v>
      </c>
      <c r="H89" s="144" t="s">
        <v>463</v>
      </c>
      <c r="I89" s="144" t="s">
        <v>464</v>
      </c>
      <c r="J89" s="144" t="s">
        <v>463</v>
      </c>
      <c r="K89" s="144" t="s">
        <v>464</v>
      </c>
      <c r="L89" s="354"/>
      <c r="M89" s="354"/>
      <c r="N89" s="354"/>
      <c r="O89" s="128"/>
    </row>
    <row r="90" spans="1:15" ht="129.75" customHeight="1" outlineLevel="1">
      <c r="A90" s="357"/>
      <c r="B90" s="145" t="s">
        <v>465</v>
      </c>
      <c r="C90" s="355">
        <f>B91*B94</f>
        <v>4.0833333333333339</v>
      </c>
      <c r="D90" s="146"/>
      <c r="E90" s="146" t="s">
        <v>222</v>
      </c>
      <c r="F90" s="146" t="str">
        <f>VLOOKUP(E90,'Catalogo rischi'!$A$122:$B$131,2,0)</f>
        <v>CR.7 Atti illeciti</v>
      </c>
      <c r="G90" s="146" t="s">
        <v>18</v>
      </c>
      <c r="H90" s="146" t="str">
        <f>Misure!A10</f>
        <v>MO2 - codice di comportamento dell'ente</v>
      </c>
      <c r="I90" s="146" t="s">
        <v>300</v>
      </c>
      <c r="J90" s="146" t="s">
        <v>252</v>
      </c>
      <c r="K90" s="146"/>
      <c r="L90" s="179" t="s">
        <v>706</v>
      </c>
      <c r="M90" s="179" t="s">
        <v>706</v>
      </c>
      <c r="N90" s="335" t="s">
        <v>772</v>
      </c>
      <c r="O90" s="128"/>
    </row>
    <row r="91" spans="1:15" outlineLevel="1">
      <c r="A91" s="357"/>
      <c r="B91" s="150">
        <f>SUM(E!B295:B337)/6</f>
        <v>2.3333333333333335</v>
      </c>
      <c r="C91" s="355"/>
      <c r="D91" s="146"/>
      <c r="E91" s="146"/>
      <c r="F91" s="146"/>
      <c r="G91" s="146"/>
      <c r="H91" s="146"/>
      <c r="I91" s="146"/>
      <c r="J91" s="146"/>
      <c r="K91" s="146"/>
      <c r="L91" s="146"/>
      <c r="M91" s="146"/>
      <c r="N91" s="149"/>
      <c r="O91" s="128"/>
    </row>
    <row r="92" spans="1:15" outlineLevel="1">
      <c r="A92" s="357"/>
      <c r="B92" s="162"/>
      <c r="C92" s="355"/>
      <c r="D92" s="146"/>
      <c r="E92" s="146"/>
      <c r="F92" s="146"/>
      <c r="G92" s="146"/>
      <c r="H92" s="146"/>
      <c r="I92" s="146"/>
      <c r="J92" s="146"/>
      <c r="K92" s="146"/>
      <c r="L92" s="146"/>
      <c r="M92" s="146"/>
      <c r="N92" s="149"/>
      <c r="O92" s="128"/>
    </row>
    <row r="93" spans="1:15" outlineLevel="1">
      <c r="A93" s="357"/>
      <c r="B93" s="162" t="s">
        <v>468</v>
      </c>
      <c r="C93" s="355"/>
      <c r="D93" s="146"/>
      <c r="E93" s="146"/>
      <c r="F93" s="146"/>
      <c r="G93" s="146"/>
      <c r="H93" s="146"/>
      <c r="I93" s="146"/>
      <c r="J93" s="146"/>
      <c r="K93" s="146"/>
      <c r="L93" s="146"/>
      <c r="M93" s="146"/>
      <c r="N93" s="149"/>
      <c r="O93" s="128"/>
    </row>
    <row r="94" spans="1:15" outlineLevel="1">
      <c r="A94" s="357"/>
      <c r="B94" s="152">
        <f>SUM(E!E295:E323)/4</f>
        <v>1.75</v>
      </c>
      <c r="C94" s="355"/>
      <c r="D94" s="146"/>
      <c r="E94" s="146"/>
      <c r="F94" s="146"/>
      <c r="G94" s="146"/>
      <c r="H94" s="146"/>
      <c r="I94" s="146"/>
      <c r="J94" s="146"/>
      <c r="K94" s="146"/>
      <c r="L94" s="146"/>
      <c r="M94" s="146"/>
      <c r="N94" s="149"/>
      <c r="O94" s="128"/>
    </row>
    <row r="95" spans="1:15" outlineLevel="1">
      <c r="A95" s="357"/>
      <c r="B95" s="158"/>
      <c r="C95" s="355"/>
      <c r="D95" s="146"/>
      <c r="E95" s="146"/>
      <c r="F95" s="146"/>
      <c r="G95" s="146"/>
      <c r="H95" s="146"/>
      <c r="I95" s="146"/>
      <c r="J95" s="146"/>
      <c r="K95" s="146"/>
      <c r="L95" s="146"/>
      <c r="M95" s="146"/>
      <c r="N95" s="149"/>
      <c r="O95" s="128"/>
    </row>
    <row r="96" spans="1:15" outlineLevel="1">
      <c r="A96" s="357"/>
      <c r="B96" s="158"/>
      <c r="C96" s="355"/>
      <c r="D96" s="146"/>
      <c r="E96" s="146"/>
      <c r="F96" s="146"/>
      <c r="G96" s="146"/>
      <c r="H96" s="146"/>
      <c r="I96" s="146"/>
      <c r="J96" s="146"/>
      <c r="K96" s="146"/>
      <c r="L96" s="146"/>
      <c r="M96" s="146"/>
      <c r="N96" s="149"/>
      <c r="O96" s="128"/>
    </row>
    <row r="97" spans="1:15" outlineLevel="1">
      <c r="A97" s="357"/>
      <c r="B97" s="180"/>
      <c r="C97" s="355"/>
      <c r="D97" s="146"/>
      <c r="E97" s="146"/>
      <c r="F97" s="146"/>
      <c r="G97" s="146"/>
      <c r="H97" s="146"/>
      <c r="I97" s="146"/>
      <c r="J97" s="146"/>
      <c r="K97" s="146"/>
      <c r="L97" s="146"/>
      <c r="M97" s="146"/>
      <c r="N97" s="149"/>
      <c r="O97" s="128"/>
    </row>
    <row r="98" spans="1:15" outlineLevel="1">
      <c r="A98" s="357"/>
      <c r="B98" s="158"/>
      <c r="C98" s="355"/>
      <c r="D98" s="146"/>
      <c r="E98" s="146"/>
      <c r="F98" s="146"/>
      <c r="G98" s="146"/>
      <c r="H98" s="146"/>
      <c r="I98" s="146"/>
      <c r="J98" s="146"/>
      <c r="K98" s="146"/>
      <c r="L98" s="146"/>
      <c r="M98" s="146"/>
      <c r="N98" s="149"/>
      <c r="O98" s="128"/>
    </row>
    <row r="99" spans="1:15" outlineLevel="1">
      <c r="A99" s="357"/>
      <c r="B99" s="159"/>
      <c r="C99" s="355"/>
      <c r="D99" s="146"/>
      <c r="E99" s="146"/>
      <c r="F99" s="146"/>
      <c r="G99" s="146"/>
      <c r="H99" s="146"/>
      <c r="I99" s="146"/>
      <c r="J99" s="146"/>
      <c r="K99" s="146"/>
      <c r="L99" s="146"/>
      <c r="M99" s="146"/>
      <c r="N99" s="149"/>
      <c r="O99" s="128"/>
    </row>
    <row r="100" spans="1:15">
      <c r="A100" s="140"/>
      <c r="B100" s="140"/>
      <c r="C100" s="140"/>
      <c r="D100" s="140"/>
      <c r="E100" s="140"/>
      <c r="F100" s="140"/>
      <c r="G100" s="140"/>
      <c r="H100" s="190"/>
      <c r="I100" s="140"/>
      <c r="J100" s="140"/>
      <c r="K100" s="140"/>
      <c r="L100" s="140"/>
      <c r="M100" s="140"/>
      <c r="N100" s="140"/>
      <c r="O100" s="128"/>
    </row>
    <row r="101" spans="1:15" ht="20.25" customHeight="1">
      <c r="A101" s="356" t="str">
        <f>'Aree di rischio per processi'!A81</f>
        <v>C.2.8.2 Gestione ruoli sanzioni amministrative</v>
      </c>
      <c r="B101" s="356"/>
      <c r="C101" s="356"/>
      <c r="D101" s="356"/>
      <c r="E101" s="137"/>
      <c r="F101" s="185"/>
      <c r="G101" s="138" t="str">
        <f>IF(B104=0,"--",IF(C104&lt;10,"Basso",IF(C104&lt;18,"Medio",IF(C104&lt;25.1,"Alto",""))))</f>
        <v>Basso</v>
      </c>
      <c r="H101" s="181">
        <f>C104</f>
        <v>4.0833333333333339</v>
      </c>
      <c r="I101" s="140"/>
      <c r="J101" s="140"/>
      <c r="K101" s="140"/>
      <c r="L101" s="140"/>
      <c r="M101" s="140"/>
      <c r="N101" s="140"/>
      <c r="O101" s="128"/>
    </row>
    <row r="102" spans="1:15" ht="51" customHeight="1" outlineLevel="1">
      <c r="A102" s="357" t="str">
        <f>A101</f>
        <v>C.2.8.2 Gestione ruoli sanzioni amministrative</v>
      </c>
      <c r="B102" s="358" t="s">
        <v>450</v>
      </c>
      <c r="C102" s="358"/>
      <c r="D102" s="141" t="s">
        <v>451</v>
      </c>
      <c r="E102" s="141" t="s">
        <v>452</v>
      </c>
      <c r="F102" s="141" t="s">
        <v>453</v>
      </c>
      <c r="G102" s="142" t="s">
        <v>454</v>
      </c>
      <c r="H102" s="359" t="s">
        <v>455</v>
      </c>
      <c r="I102" s="359"/>
      <c r="J102" s="354" t="s">
        <v>456</v>
      </c>
      <c r="K102" s="354"/>
      <c r="L102" s="354" t="s">
        <v>457</v>
      </c>
      <c r="M102" s="354" t="s">
        <v>458</v>
      </c>
      <c r="N102" s="354" t="s">
        <v>459</v>
      </c>
      <c r="O102" s="128"/>
    </row>
    <row r="103" spans="1:15" outlineLevel="1">
      <c r="A103" s="357"/>
      <c r="B103" s="358"/>
      <c r="C103" s="358"/>
      <c r="D103" s="143" t="s">
        <v>460</v>
      </c>
      <c r="E103" s="143" t="s">
        <v>461</v>
      </c>
      <c r="F103" s="143" t="s">
        <v>462</v>
      </c>
      <c r="G103" s="143" t="s">
        <v>461</v>
      </c>
      <c r="H103" s="144" t="s">
        <v>463</v>
      </c>
      <c r="I103" s="144" t="s">
        <v>464</v>
      </c>
      <c r="J103" s="144" t="s">
        <v>463</v>
      </c>
      <c r="K103" s="144" t="s">
        <v>464</v>
      </c>
      <c r="L103" s="354"/>
      <c r="M103" s="354"/>
      <c r="N103" s="354"/>
      <c r="O103" s="128"/>
    </row>
    <row r="104" spans="1:15" ht="123" customHeight="1" outlineLevel="1">
      <c r="A104" s="357"/>
      <c r="B104" s="145" t="s">
        <v>465</v>
      </c>
      <c r="C104" s="355">
        <f>B105*B108</f>
        <v>4.0833333333333339</v>
      </c>
      <c r="D104" s="146"/>
      <c r="E104" s="146" t="s">
        <v>222</v>
      </c>
      <c r="F104" s="146" t="str">
        <f>VLOOKUP(E104,'Catalogo rischi'!$A$122:$B$131,2,0)</f>
        <v>CR.7 Atti illeciti</v>
      </c>
      <c r="G104" s="146" t="s">
        <v>18</v>
      </c>
      <c r="H104" s="146" t="str">
        <f t="shared" ref="H104:M104" si="0">H90</f>
        <v>MO2 - codice di comportamento dell'ente</v>
      </c>
      <c r="I104" s="146" t="s">
        <v>300</v>
      </c>
      <c r="J104" s="146" t="s">
        <v>252</v>
      </c>
      <c r="K104" s="146"/>
      <c r="L104" s="179" t="str">
        <f t="shared" si="0"/>
        <v>Responsabile Servizio Contenzioso Amministrativo - Attività Ispettiva, di controllo e vigilanza</v>
      </c>
      <c r="M104" s="179" t="str">
        <f t="shared" si="0"/>
        <v>Responsabile Servizio Contenzioso Amministrativo - Attività Ispettiva, di controllo e vigilanza</v>
      </c>
      <c r="N104" s="335" t="s">
        <v>772</v>
      </c>
      <c r="O104" s="128"/>
    </row>
    <row r="105" spans="1:15" outlineLevel="1">
      <c r="A105" s="357"/>
      <c r="B105" s="150">
        <f>SUM(E!B343:B384)/6</f>
        <v>2.3333333333333335</v>
      </c>
      <c r="C105" s="355"/>
      <c r="D105" s="146"/>
      <c r="E105" s="146"/>
      <c r="F105" s="146"/>
      <c r="G105" s="146"/>
      <c r="H105" s="146"/>
      <c r="I105" s="146"/>
      <c r="J105" s="146"/>
      <c r="K105" s="146"/>
      <c r="L105" s="146"/>
      <c r="M105" s="146"/>
      <c r="N105" s="149"/>
      <c r="O105" s="128"/>
    </row>
    <row r="106" spans="1:15" outlineLevel="1">
      <c r="A106" s="357"/>
      <c r="B106" s="162"/>
      <c r="C106" s="355"/>
      <c r="D106" s="146"/>
      <c r="E106" s="146"/>
      <c r="F106" s="146"/>
      <c r="G106" s="146"/>
      <c r="H106" s="146"/>
      <c r="I106" s="146"/>
      <c r="J106" s="146"/>
      <c r="K106" s="146"/>
      <c r="L106" s="146"/>
      <c r="M106" s="146"/>
      <c r="N106" s="149"/>
      <c r="O106" s="128"/>
    </row>
    <row r="107" spans="1:15" outlineLevel="1">
      <c r="A107" s="357"/>
      <c r="B107" s="162" t="s">
        <v>468</v>
      </c>
      <c r="C107" s="355"/>
      <c r="D107" s="146"/>
      <c r="E107" s="146"/>
      <c r="F107" s="146"/>
      <c r="G107" s="146"/>
      <c r="H107" s="146"/>
      <c r="I107" s="146"/>
      <c r="J107" s="146"/>
      <c r="K107" s="146"/>
      <c r="L107" s="146"/>
      <c r="M107" s="146"/>
      <c r="N107" s="149"/>
      <c r="O107" s="128"/>
    </row>
    <row r="108" spans="1:15" outlineLevel="1">
      <c r="A108" s="357"/>
      <c r="B108" s="152">
        <f>SUM(E!E343:E371)/4</f>
        <v>1.75</v>
      </c>
      <c r="C108" s="355"/>
      <c r="D108" s="146"/>
      <c r="E108" s="146"/>
      <c r="F108" s="146"/>
      <c r="G108" s="146"/>
      <c r="H108" s="146"/>
      <c r="I108" s="146"/>
      <c r="J108" s="146"/>
      <c r="K108" s="146"/>
      <c r="L108" s="146"/>
      <c r="M108" s="146"/>
      <c r="N108" s="149"/>
      <c r="O108" s="128"/>
    </row>
    <row r="109" spans="1:15" outlineLevel="1">
      <c r="A109" s="357"/>
      <c r="B109" s="158"/>
      <c r="C109" s="355"/>
      <c r="D109" s="146"/>
      <c r="E109" s="146"/>
      <c r="F109" s="146"/>
      <c r="G109" s="146"/>
      <c r="H109" s="146"/>
      <c r="I109" s="146"/>
      <c r="J109" s="146"/>
      <c r="K109" s="146"/>
      <c r="L109" s="146"/>
      <c r="M109" s="146"/>
      <c r="N109" s="149"/>
      <c r="O109" s="128"/>
    </row>
    <row r="110" spans="1:15" outlineLevel="1">
      <c r="A110" s="357"/>
      <c r="B110" s="158"/>
      <c r="C110" s="355"/>
      <c r="D110" s="146"/>
      <c r="E110" s="146"/>
      <c r="F110" s="146"/>
      <c r="G110" s="146"/>
      <c r="H110" s="146"/>
      <c r="I110" s="146"/>
      <c r="J110" s="146"/>
      <c r="K110" s="146"/>
      <c r="L110" s="146"/>
      <c r="M110" s="146"/>
      <c r="N110" s="149"/>
      <c r="O110" s="128"/>
    </row>
    <row r="111" spans="1:15" outlineLevel="1">
      <c r="A111" s="357"/>
      <c r="B111" s="180"/>
      <c r="C111" s="355"/>
      <c r="D111" s="146"/>
      <c r="E111" s="146"/>
      <c r="F111" s="146"/>
      <c r="G111" s="146"/>
      <c r="H111" s="146"/>
      <c r="I111" s="146"/>
      <c r="J111" s="146"/>
      <c r="K111" s="146"/>
      <c r="L111" s="146"/>
      <c r="M111" s="146"/>
      <c r="N111" s="149"/>
      <c r="O111" s="128"/>
    </row>
    <row r="112" spans="1:15" outlineLevel="1">
      <c r="A112" s="357"/>
      <c r="B112" s="158"/>
      <c r="C112" s="355"/>
      <c r="D112" s="146"/>
      <c r="E112" s="146"/>
      <c r="F112" s="146"/>
      <c r="G112" s="146"/>
      <c r="H112" s="146"/>
      <c r="I112" s="146"/>
      <c r="J112" s="146"/>
      <c r="K112" s="146"/>
      <c r="L112" s="146"/>
      <c r="M112" s="146"/>
      <c r="N112" s="149"/>
      <c r="O112" s="128"/>
    </row>
    <row r="113" spans="1:15" outlineLevel="1">
      <c r="A113" s="357"/>
      <c r="B113" s="159"/>
      <c r="C113" s="355"/>
      <c r="D113" s="146"/>
      <c r="E113" s="146"/>
      <c r="F113" s="146"/>
      <c r="G113" s="146"/>
      <c r="H113" s="146"/>
      <c r="I113" s="146"/>
      <c r="J113" s="146"/>
      <c r="K113" s="146"/>
      <c r="L113" s="146"/>
      <c r="M113" s="146"/>
      <c r="N113" s="149"/>
      <c r="O113" s="128"/>
    </row>
    <row r="114" spans="1:15">
      <c r="A114" s="140"/>
      <c r="B114" s="140"/>
      <c r="C114" s="140"/>
      <c r="D114" s="140"/>
      <c r="E114" s="140"/>
      <c r="F114" s="140"/>
      <c r="G114" s="140"/>
      <c r="H114" s="190"/>
      <c r="I114" s="140"/>
      <c r="J114" s="140"/>
      <c r="K114" s="140"/>
      <c r="L114" s="140"/>
      <c r="M114" s="140"/>
      <c r="N114" s="140"/>
      <c r="O114" s="128"/>
    </row>
  </sheetData>
  <mergeCells count="73">
    <mergeCell ref="A2:F2"/>
    <mergeCell ref="A3:D3"/>
    <mergeCell ref="A4:A15"/>
    <mergeCell ref="B4:C5"/>
    <mergeCell ref="H4:I4"/>
    <mergeCell ref="J4:K4"/>
    <mergeCell ref="L4:L5"/>
    <mergeCell ref="M4:M5"/>
    <mergeCell ref="N4:N5"/>
    <mergeCell ref="C6:C15"/>
    <mergeCell ref="A17:D17"/>
    <mergeCell ref="A18:A29"/>
    <mergeCell ref="B18:C19"/>
    <mergeCell ref="H18:I18"/>
    <mergeCell ref="J18:K18"/>
    <mergeCell ref="L32:L33"/>
    <mergeCell ref="L18:L19"/>
    <mergeCell ref="M18:M19"/>
    <mergeCell ref="N18:N19"/>
    <mergeCell ref="C20:C29"/>
    <mergeCell ref="A31:D31"/>
    <mergeCell ref="M32:M33"/>
    <mergeCell ref="N32:N33"/>
    <mergeCell ref="J32:K32"/>
    <mergeCell ref="C34:C43"/>
    <mergeCell ref="A45:D45"/>
    <mergeCell ref="A46:A57"/>
    <mergeCell ref="B46:C47"/>
    <mergeCell ref="H46:I46"/>
    <mergeCell ref="A32:A43"/>
    <mergeCell ref="B32:C33"/>
    <mergeCell ref="H32:I32"/>
    <mergeCell ref="J46:K46"/>
    <mergeCell ref="L46:L47"/>
    <mergeCell ref="M46:M47"/>
    <mergeCell ref="N46:N47"/>
    <mergeCell ref="C48:C57"/>
    <mergeCell ref="A59:D59"/>
    <mergeCell ref="A60:A71"/>
    <mergeCell ref="B60:C61"/>
    <mergeCell ref="H60:I60"/>
    <mergeCell ref="J60:K60"/>
    <mergeCell ref="L74:L75"/>
    <mergeCell ref="L60:L61"/>
    <mergeCell ref="M60:M61"/>
    <mergeCell ref="N60:N61"/>
    <mergeCell ref="C62:C71"/>
    <mergeCell ref="A73:D73"/>
    <mergeCell ref="M74:M75"/>
    <mergeCell ref="N74:N75"/>
    <mergeCell ref="J74:K74"/>
    <mergeCell ref="C76:C85"/>
    <mergeCell ref="A87:D87"/>
    <mergeCell ref="A88:A99"/>
    <mergeCell ref="B88:C89"/>
    <mergeCell ref="H88:I88"/>
    <mergeCell ref="A74:A85"/>
    <mergeCell ref="B74:C75"/>
    <mergeCell ref="H74:I74"/>
    <mergeCell ref="J88:K88"/>
    <mergeCell ref="L88:L89"/>
    <mergeCell ref="M88:M89"/>
    <mergeCell ref="N88:N89"/>
    <mergeCell ref="C90:C99"/>
    <mergeCell ref="L102:L103"/>
    <mergeCell ref="M102:M103"/>
    <mergeCell ref="N102:N103"/>
    <mergeCell ref="C104:C113"/>
    <mergeCell ref="A101:D101"/>
    <mergeCell ref="A102:A113"/>
    <mergeCell ref="B102:C103"/>
    <mergeCell ref="H102:I102"/>
    <mergeCell ref="J102:K102"/>
  </mergeCells>
  <conditionalFormatting sqref="H3">
    <cfRule type="iconSet" priority="2">
      <iconSet reverse="1">
        <cfvo type="percent" val="0"/>
        <cfvo type="num" val="10"/>
        <cfvo type="num" val="20"/>
      </iconSet>
    </cfRule>
  </conditionalFormatting>
  <conditionalFormatting sqref="H31">
    <cfRule type="iconSet" priority="3">
      <iconSet reverse="1">
        <cfvo type="percent" val="0"/>
        <cfvo type="num" val="10"/>
        <cfvo type="num" val="20"/>
      </iconSet>
    </cfRule>
  </conditionalFormatting>
  <conditionalFormatting sqref="H45">
    <cfRule type="iconSet" priority="4">
      <iconSet reverse="1">
        <cfvo type="percent" val="0"/>
        <cfvo type="num" val="10"/>
        <cfvo type="num" val="20"/>
      </iconSet>
    </cfRule>
  </conditionalFormatting>
  <conditionalFormatting sqref="H59">
    <cfRule type="iconSet" priority="5">
      <iconSet reverse="1">
        <cfvo type="percent" val="0"/>
        <cfvo type="num" val="10"/>
        <cfvo type="num" val="20"/>
      </iconSet>
    </cfRule>
  </conditionalFormatting>
  <conditionalFormatting sqref="H73">
    <cfRule type="iconSet" priority="6">
      <iconSet reverse="1">
        <cfvo type="percent" val="0"/>
        <cfvo type="num" val="10"/>
        <cfvo type="num" val="20"/>
      </iconSet>
    </cfRule>
  </conditionalFormatting>
  <conditionalFormatting sqref="H17">
    <cfRule type="iconSet" priority="7">
      <iconSet reverse="1">
        <cfvo type="percent" val="0"/>
        <cfvo type="num" val="10"/>
        <cfvo type="num" val="20"/>
      </iconSet>
    </cfRule>
  </conditionalFormatting>
  <conditionalFormatting sqref="H87">
    <cfRule type="iconSet" priority="8">
      <iconSet reverse="1">
        <cfvo type="percent" val="0"/>
        <cfvo type="num" val="10"/>
        <cfvo type="num" val="20"/>
      </iconSet>
    </cfRule>
  </conditionalFormatting>
  <conditionalFormatting sqref="H101">
    <cfRule type="iconSet" priority="9">
      <iconSet reverse="1">
        <cfvo type="percent" val="0"/>
        <cfvo type="num" val="10"/>
        <cfvo type="num" val="20"/>
      </iconSet>
    </cfRule>
  </conditionalFormatting>
  <dataValidations count="1">
    <dataValidation type="list" showInputMessage="1" showErrorMessage="1" sqref="E20:E25 E34:E39 E48:E53 E62:E67 E76:E81 E90:E95 E104:E109">
      <formula1>$A$114:$A$123</formula1>
      <formula2>0</formula2>
    </dataValidation>
  </dataValidations>
  <pageMargins left="0.23611111111111099" right="0.23611111111111099" top="0.74791666666666701" bottom="0.74791666666666701" header="0.51180555555555496" footer="0.51180555555555496"/>
  <pageSetup scale="31" firstPageNumber="0" fitToHeight="0" orientation="portrait" r:id="rId1"/>
  <rowBreaks count="1" manualBreakCount="1">
    <brk id="30" max="16383" man="1"/>
  </rowBreaks>
  <legacyDrawing r:id="rId2"/>
</worksheet>
</file>

<file path=xl/worksheets/sheet12.xml><?xml version="1.0" encoding="utf-8"?>
<worksheet xmlns="http://schemas.openxmlformats.org/spreadsheetml/2006/main" xmlns:r="http://schemas.openxmlformats.org/officeDocument/2006/relationships">
  <sheetPr>
    <tabColor rgb="FFFF0000"/>
    <pageSetUpPr fitToPage="1"/>
  </sheetPr>
  <dimension ref="A1:AMK30"/>
  <sheetViews>
    <sheetView tabSelected="1" zoomScale="70" zoomScaleNormal="70" workbookViewId="0">
      <pane ySplit="2" topLeftCell="A3" activePane="bottomLeft" state="frozen"/>
      <selection pane="bottomLeft" activeCell="Q2" sqref="Q2"/>
    </sheetView>
  </sheetViews>
  <sheetFormatPr defaultRowHeight="20.25" outlineLevelRow="1"/>
  <cols>
    <col min="1" max="1" width="12.42578125" style="124"/>
    <col min="2" max="2" width="9.85546875" style="124"/>
    <col min="3" max="3" width="12" style="124"/>
    <col min="4" max="5" width="28.42578125" style="124"/>
    <col min="6" max="6" width="40.7109375" style="124"/>
    <col min="7" max="7" width="34.85546875" style="124"/>
    <col min="8" max="8" width="32" style="171"/>
    <col min="9" max="12" width="20.7109375" style="124"/>
    <col min="13" max="13" width="22.85546875" style="124" customWidth="1"/>
    <col min="14" max="14" width="22" style="124"/>
    <col min="15" max="15" width="3.28515625" style="126"/>
    <col min="16" max="1025" width="9.140625" style="124"/>
  </cols>
  <sheetData>
    <row r="1" spans="1:15" s="126" customFormat="1" ht="18" customHeight="1">
      <c r="A1" s="127" t="s">
        <v>547</v>
      </c>
      <c r="B1" s="127"/>
      <c r="C1" s="127"/>
      <c r="D1" s="127"/>
      <c r="E1" s="127"/>
      <c r="F1" s="127"/>
      <c r="G1" s="128"/>
      <c r="H1" s="188"/>
      <c r="I1" s="128"/>
      <c r="J1" s="128"/>
      <c r="K1" s="128"/>
      <c r="L1" s="128"/>
      <c r="M1" s="128"/>
      <c r="N1" s="128"/>
      <c r="O1" s="128"/>
    </row>
    <row r="2" spans="1:15" ht="36.950000000000003" customHeight="1">
      <c r="A2" s="375" t="str">
        <f>'Aree di rischio per processi'!A86</f>
        <v>F) Risoluzione delle controversie</v>
      </c>
      <c r="B2" s="375"/>
      <c r="C2" s="375"/>
      <c r="D2" s="375"/>
      <c r="E2" s="375"/>
      <c r="F2" s="375"/>
      <c r="G2" s="134" t="s">
        <v>449</v>
      </c>
      <c r="H2" s="189"/>
      <c r="I2" s="136"/>
      <c r="J2" s="136"/>
      <c r="K2" s="136"/>
      <c r="L2" s="136"/>
      <c r="M2" s="136"/>
      <c r="N2" s="136"/>
      <c r="O2" s="128"/>
    </row>
    <row r="3" spans="1:15" ht="34.5" customHeight="1">
      <c r="A3" s="356" t="str">
        <f>'Aree di rischio per processi'!A88</f>
        <v>C.2.6.1 Gestione mediazione e conciliazioni</v>
      </c>
      <c r="B3" s="356"/>
      <c r="C3" s="356"/>
      <c r="D3" s="356"/>
      <c r="E3" s="137"/>
      <c r="F3" s="185"/>
      <c r="G3" s="138" t="str">
        <f>IF(B6=0,"--",IF(C6&lt;10,"Basso",IF(C6&lt;18,"Medio",IF(C6&lt;25.1,"Alto",""))))</f>
        <v>Basso</v>
      </c>
      <c r="H3" s="181">
        <f>C6</f>
        <v>6.6666666666666661</v>
      </c>
      <c r="I3" s="140"/>
      <c r="J3" s="140"/>
      <c r="K3" s="140"/>
      <c r="L3" s="140"/>
      <c r="M3" s="140"/>
      <c r="N3" s="140"/>
      <c r="O3" s="128"/>
    </row>
    <row r="4" spans="1:15" ht="51" customHeight="1" outlineLevel="1">
      <c r="A4" s="357" t="str">
        <f>A3</f>
        <v>C.2.6.1 Gestione mediazione e conciliazioni</v>
      </c>
      <c r="B4" s="358" t="s">
        <v>450</v>
      </c>
      <c r="C4" s="358"/>
      <c r="D4" s="141" t="s">
        <v>451</v>
      </c>
      <c r="E4" s="141" t="s">
        <v>452</v>
      </c>
      <c r="F4" s="141" t="s">
        <v>453</v>
      </c>
      <c r="G4" s="142" t="s">
        <v>454</v>
      </c>
      <c r="H4" s="359" t="s">
        <v>455</v>
      </c>
      <c r="I4" s="359"/>
      <c r="J4" s="354" t="s">
        <v>456</v>
      </c>
      <c r="K4" s="354"/>
      <c r="L4" s="354" t="s">
        <v>457</v>
      </c>
      <c r="M4" s="354" t="s">
        <v>458</v>
      </c>
      <c r="N4" s="354" t="s">
        <v>459</v>
      </c>
      <c r="O4" s="128"/>
    </row>
    <row r="5" spans="1:15" ht="20.100000000000001" customHeight="1" outlineLevel="1">
      <c r="A5" s="357"/>
      <c r="B5" s="358"/>
      <c r="C5" s="358"/>
      <c r="D5" s="143" t="s">
        <v>460</v>
      </c>
      <c r="E5" s="143" t="s">
        <v>461</v>
      </c>
      <c r="F5" s="143" t="s">
        <v>462</v>
      </c>
      <c r="G5" s="143" t="s">
        <v>461</v>
      </c>
      <c r="H5" s="144" t="s">
        <v>463</v>
      </c>
      <c r="I5" s="144" t="s">
        <v>464</v>
      </c>
      <c r="J5" s="144" t="s">
        <v>463</v>
      </c>
      <c r="K5" s="144" t="s">
        <v>464</v>
      </c>
      <c r="L5" s="354"/>
      <c r="M5" s="354"/>
      <c r="N5" s="354"/>
      <c r="O5" s="128"/>
    </row>
    <row r="6" spans="1:15" ht="90" customHeight="1" outlineLevel="1">
      <c r="A6" s="357"/>
      <c r="B6" s="145" t="s">
        <v>465</v>
      </c>
      <c r="C6" s="355">
        <f>B7*B10</f>
        <v>6.6666666666666661</v>
      </c>
      <c r="D6" s="146" t="s">
        <v>548</v>
      </c>
      <c r="E6" s="146" t="s">
        <v>228</v>
      </c>
      <c r="F6" s="146" t="str">
        <f>VLOOKUP(E6,'Catalogo rischi'!$A$134:$B$145,2,0)</f>
        <v>CR.3 Conflitto di interessi</v>
      </c>
      <c r="G6" s="146" t="s">
        <v>20</v>
      </c>
      <c r="H6" s="146" t="s">
        <v>258</v>
      </c>
      <c r="I6" s="146"/>
      <c r="J6" s="146"/>
      <c r="K6" s="146" t="s">
        <v>249</v>
      </c>
      <c r="L6" s="179" t="s">
        <v>704</v>
      </c>
      <c r="M6" s="179" t="s">
        <v>773</v>
      </c>
      <c r="N6" s="335" t="s">
        <v>750</v>
      </c>
      <c r="O6" s="128"/>
    </row>
    <row r="7" spans="1:15" ht="102.75" customHeight="1" outlineLevel="1">
      <c r="A7" s="357"/>
      <c r="B7" s="150">
        <f>SUM(F!B6:C47)/6</f>
        <v>2.6666666666666665</v>
      </c>
      <c r="C7" s="355"/>
      <c r="D7" s="146" t="s">
        <v>549</v>
      </c>
      <c r="E7" s="146" t="s">
        <v>223</v>
      </c>
      <c r="F7" s="146" t="str">
        <f>VLOOKUP(E7,'Catalogo rischi'!$A$134:$B$145,2,0)</f>
        <v>CR.6 Uso improprio o distorto della discrezionalità</v>
      </c>
      <c r="G7" s="146" t="s">
        <v>18</v>
      </c>
      <c r="H7" s="146" t="s">
        <v>246</v>
      </c>
      <c r="I7" s="146"/>
      <c r="J7" s="146" t="s">
        <v>248</v>
      </c>
      <c r="K7" s="146" t="s">
        <v>264</v>
      </c>
      <c r="L7" s="179" t="s">
        <v>704</v>
      </c>
      <c r="M7" s="179" t="s">
        <v>774</v>
      </c>
      <c r="N7" s="151" t="s">
        <v>749</v>
      </c>
      <c r="O7" s="128"/>
    </row>
    <row r="8" spans="1:15" ht="99" customHeight="1" outlineLevel="1">
      <c r="A8" s="357"/>
      <c r="B8" s="162"/>
      <c r="C8" s="355"/>
      <c r="D8" s="146" t="s">
        <v>550</v>
      </c>
      <c r="E8" s="146" t="s">
        <v>230</v>
      </c>
      <c r="F8" s="146" t="str">
        <f>VLOOKUP(E8,'Catalogo rischi'!$A$134:$B$145,2,0)</f>
        <v>CR.5 Elusione delle procedure di svolgimento dell'attività e di controllo</v>
      </c>
      <c r="G8" s="146" t="s">
        <v>18</v>
      </c>
      <c r="H8" s="146" t="s">
        <v>280</v>
      </c>
      <c r="I8" s="146" t="str">
        <f>Misure!C27</f>
        <v>MU19 - Ricorso a strumenti di monitoraggio sul fenomeno (e relativa reportistica)</v>
      </c>
      <c r="J8" s="146"/>
      <c r="K8" s="146"/>
      <c r="L8" s="179" t="s">
        <v>704</v>
      </c>
      <c r="M8" s="179" t="s">
        <v>775</v>
      </c>
      <c r="N8" s="335" t="s">
        <v>785</v>
      </c>
      <c r="O8" s="128"/>
    </row>
    <row r="9" spans="1:15" ht="18" customHeight="1" outlineLevel="1">
      <c r="A9" s="357"/>
      <c r="B9" s="162" t="s">
        <v>468</v>
      </c>
      <c r="C9" s="355"/>
      <c r="D9" s="146"/>
      <c r="E9" s="146"/>
      <c r="F9" s="146"/>
      <c r="G9" s="146"/>
      <c r="H9" s="146"/>
      <c r="I9" s="146"/>
      <c r="J9" s="146"/>
      <c r="K9" s="146"/>
      <c r="L9" s="146"/>
      <c r="M9" s="146"/>
      <c r="N9" s="149"/>
      <c r="O9" s="128"/>
    </row>
    <row r="10" spans="1:15" ht="18" customHeight="1" outlineLevel="1">
      <c r="A10" s="357"/>
      <c r="B10" s="152">
        <f>SUM(F!E6:E34)/4</f>
        <v>2.5</v>
      </c>
      <c r="C10" s="355"/>
      <c r="D10" s="146"/>
      <c r="E10" s="146"/>
      <c r="F10" s="146"/>
      <c r="G10" s="146"/>
      <c r="H10" s="146"/>
      <c r="I10" s="146"/>
      <c r="J10" s="146"/>
      <c r="K10" s="146"/>
      <c r="L10" s="146"/>
      <c r="M10" s="146"/>
      <c r="N10" s="149"/>
      <c r="O10" s="128"/>
    </row>
    <row r="11" spans="1:15" ht="18" customHeight="1" outlineLevel="1">
      <c r="A11" s="357"/>
      <c r="B11" s="158"/>
      <c r="C11" s="355"/>
      <c r="D11" s="146"/>
      <c r="E11" s="146"/>
      <c r="F11" s="146"/>
      <c r="G11" s="146"/>
      <c r="H11" s="146"/>
      <c r="I11" s="146"/>
      <c r="J11" s="146"/>
      <c r="K11" s="146"/>
      <c r="L11" s="146"/>
      <c r="M11" s="146"/>
      <c r="N11" s="149"/>
      <c r="O11" s="128"/>
    </row>
    <row r="12" spans="1:15" ht="18" customHeight="1" outlineLevel="1">
      <c r="A12" s="357"/>
      <c r="B12" s="158"/>
      <c r="C12" s="355"/>
      <c r="D12" s="146"/>
      <c r="E12" s="146"/>
      <c r="F12" s="146"/>
      <c r="G12" s="146"/>
      <c r="H12" s="146"/>
      <c r="I12" s="146"/>
      <c r="J12" s="146"/>
      <c r="K12" s="146"/>
      <c r="L12" s="146"/>
      <c r="M12" s="146"/>
      <c r="N12" s="149"/>
      <c r="O12" s="128"/>
    </row>
    <row r="13" spans="1:15" ht="18" customHeight="1" outlineLevel="1">
      <c r="A13" s="357"/>
      <c r="B13" s="180"/>
      <c r="C13" s="355"/>
      <c r="D13" s="146"/>
      <c r="E13" s="146"/>
      <c r="F13" s="146"/>
      <c r="G13" s="146"/>
      <c r="H13" s="146"/>
      <c r="I13" s="146"/>
      <c r="J13" s="146"/>
      <c r="K13" s="146"/>
      <c r="L13" s="146"/>
      <c r="M13" s="146"/>
      <c r="N13" s="149"/>
      <c r="O13" s="128"/>
    </row>
    <row r="14" spans="1:15" ht="18" customHeight="1" outlineLevel="1">
      <c r="A14" s="357"/>
      <c r="B14" s="158"/>
      <c r="C14" s="355"/>
      <c r="D14" s="146"/>
      <c r="E14" s="146"/>
      <c r="F14" s="146"/>
      <c r="G14" s="146"/>
      <c r="H14" s="146"/>
      <c r="I14" s="146"/>
      <c r="J14" s="146"/>
      <c r="K14" s="146"/>
      <c r="L14" s="146"/>
      <c r="M14" s="146"/>
      <c r="N14" s="149"/>
      <c r="O14" s="128"/>
    </row>
    <row r="15" spans="1:15" ht="18" customHeight="1" outlineLevel="1">
      <c r="A15" s="357"/>
      <c r="B15" s="159"/>
      <c r="C15" s="355"/>
      <c r="D15" s="146"/>
      <c r="E15" s="146"/>
      <c r="F15" s="146"/>
      <c r="G15" s="146"/>
      <c r="H15" s="146"/>
      <c r="I15" s="146"/>
      <c r="J15" s="146"/>
      <c r="K15" s="146"/>
      <c r="L15" s="146"/>
      <c r="M15" s="146"/>
      <c r="N15" s="149"/>
      <c r="O15" s="128"/>
    </row>
    <row r="16" spans="1:15">
      <c r="A16" s="140"/>
      <c r="B16" s="140"/>
      <c r="C16" s="140"/>
      <c r="D16" s="140"/>
      <c r="E16" s="140"/>
      <c r="F16" s="140"/>
      <c r="G16" s="140"/>
      <c r="H16" s="190"/>
      <c r="I16" s="140"/>
      <c r="J16" s="140"/>
      <c r="K16" s="140"/>
      <c r="L16" s="140"/>
      <c r="M16" s="140"/>
      <c r="N16" s="140"/>
      <c r="O16" s="128"/>
    </row>
    <row r="17" spans="1:15" ht="51" customHeight="1">
      <c r="A17" s="356" t="str">
        <f>'Aree di rischio per processi'!A89</f>
        <v>C.2.6.2. Gestione arbitrati</v>
      </c>
      <c r="B17" s="356"/>
      <c r="C17" s="356"/>
      <c r="D17" s="356"/>
      <c r="E17" s="137"/>
      <c r="F17" s="185"/>
      <c r="G17" s="138" t="str">
        <f>IF(B20=0,"--",IF(C20&lt;10,"Basso",IF(C20&lt;18,"Medio",IF(C20&lt;25.1,"Alto",""))))</f>
        <v>Basso</v>
      </c>
      <c r="H17" s="181">
        <f>C20</f>
        <v>5.25</v>
      </c>
      <c r="I17" s="140"/>
      <c r="J17" s="140"/>
      <c r="K17" s="140"/>
      <c r="L17" s="140"/>
      <c r="M17" s="140"/>
      <c r="N17" s="140"/>
      <c r="O17" s="128"/>
    </row>
    <row r="18" spans="1:15" ht="51" customHeight="1" outlineLevel="1">
      <c r="A18" s="357" t="str">
        <f>A17</f>
        <v>C.2.6.2. Gestione arbitrati</v>
      </c>
      <c r="B18" s="358" t="s">
        <v>450</v>
      </c>
      <c r="C18" s="358"/>
      <c r="D18" s="141" t="s">
        <v>451</v>
      </c>
      <c r="E18" s="141" t="s">
        <v>452</v>
      </c>
      <c r="F18" s="141" t="s">
        <v>453</v>
      </c>
      <c r="G18" s="142" t="s">
        <v>454</v>
      </c>
      <c r="H18" s="359" t="s">
        <v>455</v>
      </c>
      <c r="I18" s="359"/>
      <c r="J18" s="354" t="s">
        <v>456</v>
      </c>
      <c r="K18" s="354"/>
      <c r="L18" s="354" t="s">
        <v>457</v>
      </c>
      <c r="M18" s="354" t="s">
        <v>458</v>
      </c>
      <c r="N18" s="354" t="s">
        <v>459</v>
      </c>
      <c r="O18" s="128"/>
    </row>
    <row r="19" spans="1:15" ht="20.100000000000001" customHeight="1" outlineLevel="1">
      <c r="A19" s="357"/>
      <c r="B19" s="358"/>
      <c r="C19" s="358"/>
      <c r="D19" s="143" t="s">
        <v>460</v>
      </c>
      <c r="E19" s="143" t="s">
        <v>461</v>
      </c>
      <c r="F19" s="143" t="s">
        <v>462</v>
      </c>
      <c r="G19" s="143" t="s">
        <v>461</v>
      </c>
      <c r="H19" s="144" t="s">
        <v>463</v>
      </c>
      <c r="I19" s="144" t="s">
        <v>464</v>
      </c>
      <c r="J19" s="144" t="s">
        <v>463</v>
      </c>
      <c r="K19" s="144" t="s">
        <v>464</v>
      </c>
      <c r="L19" s="354"/>
      <c r="M19" s="354"/>
      <c r="N19" s="354"/>
      <c r="O19" s="128"/>
    </row>
    <row r="20" spans="1:15" ht="97.5" customHeight="1" outlineLevel="1">
      <c r="A20" s="357"/>
      <c r="B20" s="145" t="s">
        <v>465</v>
      </c>
      <c r="C20" s="355">
        <f>B21*B24</f>
        <v>5.25</v>
      </c>
      <c r="D20" s="146" t="s">
        <v>551</v>
      </c>
      <c r="E20" s="146" t="s">
        <v>224</v>
      </c>
      <c r="F20" s="146" t="str">
        <f>VLOOKUP(E20,'Catalogo rischi'!$A$134:$B$145,2,0)</f>
        <v>CR.4 Manipolazione o utilizzo improprio delle informazioni o della documentazione</v>
      </c>
      <c r="G20" s="146" t="s">
        <v>18</v>
      </c>
      <c r="H20" s="146" t="str">
        <f>$H$21</f>
        <v>MO2 - codice di comportamento dell'ente</v>
      </c>
      <c r="I20" s="146"/>
      <c r="J20" s="146"/>
      <c r="K20" s="146"/>
      <c r="L20" s="179" t="s">
        <v>704</v>
      </c>
      <c r="M20" s="179" t="s">
        <v>704</v>
      </c>
      <c r="N20" s="335" t="s">
        <v>776</v>
      </c>
      <c r="O20" s="128"/>
    </row>
    <row r="21" spans="1:15" ht="96" customHeight="1" outlineLevel="1">
      <c r="A21" s="357"/>
      <c r="B21" s="150">
        <f>SUM(F!B54:B96)/6</f>
        <v>3</v>
      </c>
      <c r="C21" s="355"/>
      <c r="D21" s="146" t="s">
        <v>552</v>
      </c>
      <c r="E21" s="146" t="s">
        <v>232</v>
      </c>
      <c r="F21" s="146" t="str">
        <f>VLOOKUP(E21,'Catalogo rischi'!$A$134:$B$145,2,0)</f>
        <v>CR.3 Conflitto di interessi</v>
      </c>
      <c r="G21" s="146" t="s">
        <v>18</v>
      </c>
      <c r="H21" s="146" t="s">
        <v>250</v>
      </c>
      <c r="I21" s="146"/>
      <c r="J21" s="146"/>
      <c r="K21" s="146"/>
      <c r="L21" s="179" t="s">
        <v>704</v>
      </c>
      <c r="M21" s="179" t="s">
        <v>716</v>
      </c>
      <c r="N21" s="335" t="s">
        <v>776</v>
      </c>
      <c r="O21" s="128"/>
    </row>
    <row r="22" spans="1:15" ht="93" customHeight="1" outlineLevel="1">
      <c r="A22" s="357"/>
      <c r="B22" s="162"/>
      <c r="C22" s="355"/>
      <c r="D22" s="146" t="s">
        <v>553</v>
      </c>
      <c r="E22" s="146" t="s">
        <v>230</v>
      </c>
      <c r="F22" s="146" t="str">
        <f>VLOOKUP(E22,'Catalogo rischi'!$A$134:$B$145,2,0)</f>
        <v>CR.5 Elusione delle procedure di svolgimento dell'attività e di controllo</v>
      </c>
      <c r="G22" s="146" t="s">
        <v>18</v>
      </c>
      <c r="H22" s="146" t="s">
        <v>280</v>
      </c>
      <c r="I22" s="146" t="str">
        <f>$I$8</f>
        <v>MU19 - Ricorso a strumenti di monitoraggio sul fenomeno (e relativa reportistica)</v>
      </c>
      <c r="J22" s="146"/>
      <c r="K22" s="146"/>
      <c r="L22" s="179" t="s">
        <v>704</v>
      </c>
      <c r="M22" s="179" t="s">
        <v>775</v>
      </c>
      <c r="N22" s="335" t="s">
        <v>785</v>
      </c>
      <c r="O22" s="128"/>
    </row>
    <row r="23" spans="1:15" ht="18" customHeight="1" outlineLevel="1">
      <c r="A23" s="357"/>
      <c r="B23" s="162" t="s">
        <v>468</v>
      </c>
      <c r="C23" s="355"/>
      <c r="D23" s="146"/>
      <c r="E23" s="146"/>
      <c r="F23" s="146"/>
      <c r="G23" s="146"/>
      <c r="H23" s="146"/>
      <c r="I23" s="146"/>
      <c r="J23" s="146"/>
      <c r="K23" s="146"/>
      <c r="L23" s="146"/>
      <c r="M23" s="146"/>
      <c r="N23" s="149"/>
      <c r="O23" s="128"/>
    </row>
    <row r="24" spans="1:15" ht="18" customHeight="1" outlineLevel="1">
      <c r="A24" s="357"/>
      <c r="B24" s="152">
        <f>SUM(F!E54:E82)/4</f>
        <v>1.75</v>
      </c>
      <c r="C24" s="355"/>
      <c r="D24" s="146"/>
      <c r="E24" s="146"/>
      <c r="F24" s="146"/>
      <c r="G24" s="146"/>
      <c r="H24" s="146"/>
      <c r="I24" s="146"/>
      <c r="J24" s="146"/>
      <c r="K24" s="146"/>
      <c r="L24" s="146"/>
      <c r="M24" s="146"/>
      <c r="N24" s="149"/>
      <c r="O24" s="128"/>
    </row>
    <row r="25" spans="1:15" ht="18" customHeight="1" outlineLevel="1">
      <c r="A25" s="357"/>
      <c r="B25" s="158"/>
      <c r="C25" s="355"/>
      <c r="D25" s="146"/>
      <c r="E25" s="146"/>
      <c r="F25" s="146"/>
      <c r="G25" s="146"/>
      <c r="H25" s="146"/>
      <c r="I25" s="146"/>
      <c r="J25" s="146"/>
      <c r="K25" s="146"/>
      <c r="L25" s="146"/>
      <c r="M25" s="146"/>
      <c r="N25" s="149"/>
      <c r="O25" s="128"/>
    </row>
    <row r="26" spans="1:15" ht="18" customHeight="1" outlineLevel="1">
      <c r="A26" s="357"/>
      <c r="B26" s="158"/>
      <c r="C26" s="355"/>
      <c r="D26" s="146"/>
      <c r="E26" s="146"/>
      <c r="F26" s="146"/>
      <c r="G26" s="146"/>
      <c r="H26" s="146"/>
      <c r="I26" s="146"/>
      <c r="J26" s="146"/>
      <c r="K26" s="146"/>
      <c r="L26" s="146"/>
      <c r="M26" s="146"/>
      <c r="N26" s="149"/>
      <c r="O26" s="128"/>
    </row>
    <row r="27" spans="1:15" ht="18" customHeight="1" outlineLevel="1">
      <c r="A27" s="357"/>
      <c r="B27" s="180"/>
      <c r="C27" s="355"/>
      <c r="D27" s="146"/>
      <c r="E27" s="146"/>
      <c r="F27" s="146"/>
      <c r="G27" s="146"/>
      <c r="H27" s="146"/>
      <c r="I27" s="146"/>
      <c r="J27" s="146"/>
      <c r="K27" s="146"/>
      <c r="L27" s="146"/>
      <c r="M27" s="146"/>
      <c r="N27" s="149"/>
      <c r="O27" s="128"/>
    </row>
    <row r="28" spans="1:15" ht="18" customHeight="1" outlineLevel="1">
      <c r="A28" s="357"/>
      <c r="B28" s="158"/>
      <c r="C28" s="355"/>
      <c r="D28" s="146"/>
      <c r="E28" s="146"/>
      <c r="F28" s="146"/>
      <c r="G28" s="146"/>
      <c r="H28" s="146"/>
      <c r="I28" s="146"/>
      <c r="J28" s="146"/>
      <c r="K28" s="146"/>
      <c r="L28" s="146"/>
      <c r="M28" s="146"/>
      <c r="N28" s="149"/>
      <c r="O28" s="128"/>
    </row>
    <row r="29" spans="1:15" ht="18" customHeight="1" outlineLevel="1">
      <c r="A29" s="357"/>
      <c r="B29" s="159"/>
      <c r="C29" s="355"/>
      <c r="D29" s="146"/>
      <c r="E29" s="146"/>
      <c r="F29" s="146"/>
      <c r="G29" s="146"/>
      <c r="H29" s="146"/>
      <c r="I29" s="146"/>
      <c r="J29" s="146"/>
      <c r="K29" s="146"/>
      <c r="L29" s="146"/>
      <c r="M29" s="146"/>
      <c r="N29" s="149"/>
      <c r="O29" s="128"/>
    </row>
    <row r="30" spans="1:15">
      <c r="A30" s="140"/>
      <c r="B30" s="140"/>
      <c r="C30" s="140"/>
      <c r="D30" s="140"/>
      <c r="E30" s="140"/>
      <c r="F30" s="140"/>
      <c r="G30" s="140"/>
      <c r="H30" s="190"/>
      <c r="I30" s="140"/>
      <c r="J30" s="140"/>
      <c r="K30" s="140"/>
      <c r="L30" s="140"/>
      <c r="M30" s="140"/>
      <c r="N30" s="140"/>
      <c r="O30" s="128"/>
    </row>
  </sheetData>
  <mergeCells count="19">
    <mergeCell ref="A2:F2"/>
    <mergeCell ref="A3:D3"/>
    <mergeCell ref="A4:A15"/>
    <mergeCell ref="B4:C5"/>
    <mergeCell ref="H4:I4"/>
    <mergeCell ref="J4:K4"/>
    <mergeCell ref="L4:L5"/>
    <mergeCell ref="M4:M5"/>
    <mergeCell ref="N4:N5"/>
    <mergeCell ref="C6:C15"/>
    <mergeCell ref="L18:L19"/>
    <mergeCell ref="M18:M19"/>
    <mergeCell ref="N18:N19"/>
    <mergeCell ref="C20:C29"/>
    <mergeCell ref="A17:D17"/>
    <mergeCell ref="A18:A29"/>
    <mergeCell ref="B18:C19"/>
    <mergeCell ref="H18:I18"/>
    <mergeCell ref="J18:K18"/>
  </mergeCells>
  <conditionalFormatting sqref="H3">
    <cfRule type="iconSet" priority="2">
      <iconSet reverse="1">
        <cfvo type="percent" val="0"/>
        <cfvo type="num" val="10"/>
        <cfvo type="num" val="20"/>
      </iconSet>
    </cfRule>
  </conditionalFormatting>
  <conditionalFormatting sqref="H17">
    <cfRule type="iconSet" priority="3">
      <iconSet reverse="1">
        <cfvo type="percent" val="0"/>
        <cfvo type="num" val="10"/>
        <cfvo type="num" val="20"/>
      </iconSet>
    </cfRule>
  </conditionalFormatting>
  <dataValidations disablePrompts="1" count="1">
    <dataValidation type="list" showInputMessage="1" showErrorMessage="1" sqref="E20:E22">
      <formula1>$A$126:$A$137</formula1>
      <formula2>0</formula2>
    </dataValidation>
  </dataValidations>
  <pageMargins left="0.23611111111111099" right="0.23611111111111099" top="0.74791666666666701" bottom="0.74791666666666701" header="0.51180555555555496" footer="0.51180555555555496"/>
  <pageSetup paperSize="0" scale="0" firstPageNumber="0" fitToHeight="0" orientation="portrait" usePrinterDefaults="0" horizontalDpi="0" verticalDpi="0" copies="0"/>
  <legacyDrawing r:id="rId1"/>
</worksheet>
</file>

<file path=xl/worksheets/sheet13.xml><?xml version="1.0" encoding="utf-8"?>
<worksheet xmlns="http://schemas.openxmlformats.org/spreadsheetml/2006/main" xmlns:r="http://schemas.openxmlformats.org/officeDocument/2006/relationships">
  <sheetPr>
    <tabColor rgb="FF7030A0"/>
    <pageSetUpPr fitToPage="1"/>
  </sheetPr>
  <dimension ref="A1:F289"/>
  <sheetViews>
    <sheetView zoomScale="80" zoomScaleNormal="80" workbookViewId="0">
      <selection activeCell="H1" sqref="H1"/>
    </sheetView>
  </sheetViews>
  <sheetFormatPr defaultRowHeight="12.75"/>
  <cols>
    <col min="1" max="1" width="70.7109375"/>
    <col min="2" max="2" width="2.28515625"/>
    <col min="3" max="3" width="2.140625"/>
    <col min="4" max="4" width="70.7109375"/>
    <col min="5" max="5" width="2.28515625"/>
    <col min="6" max="6" width="2.140625"/>
    <col min="7" max="1025" width="11.42578125"/>
  </cols>
  <sheetData>
    <row r="1" spans="1:6" ht="14.25">
      <c r="A1" s="200" t="str">
        <f>'Aree di rischio per processi'!A7</f>
        <v>A.01 Reclutamento di personale a tempo indeterminato, determinato e progressioni verticali</v>
      </c>
      <c r="B1" s="201"/>
      <c r="C1" s="201"/>
      <c r="D1" s="201"/>
      <c r="E1" s="201"/>
      <c r="F1" s="201"/>
    </row>
    <row r="2" spans="1:6" ht="12.75" customHeight="1">
      <c r="A2" s="376" t="s">
        <v>554</v>
      </c>
      <c r="B2" s="376"/>
      <c r="C2" s="202"/>
      <c r="D2" s="377" t="s">
        <v>555</v>
      </c>
      <c r="E2" s="377"/>
      <c r="F2" s="202"/>
    </row>
    <row r="3" spans="1:6" ht="20.25" customHeight="1">
      <c r="A3" s="376"/>
      <c r="B3" s="376"/>
      <c r="C3" s="203"/>
      <c r="D3" s="377"/>
      <c r="E3" s="377"/>
      <c r="F3" s="203"/>
    </row>
    <row r="4" spans="1:6">
      <c r="A4" s="89" t="s">
        <v>366</v>
      </c>
      <c r="B4" s="90"/>
      <c r="C4" s="91"/>
      <c r="D4" s="92" t="s">
        <v>367</v>
      </c>
      <c r="E4" s="90"/>
      <c r="F4" s="91"/>
    </row>
    <row r="5" spans="1:6" ht="76.5">
      <c r="A5" s="93" t="s">
        <v>368</v>
      </c>
      <c r="B5" s="90"/>
      <c r="C5" s="91"/>
      <c r="D5" s="94" t="s">
        <v>369</v>
      </c>
      <c r="E5" s="90"/>
      <c r="F5" s="91"/>
    </row>
    <row r="6" spans="1:6">
      <c r="A6" s="95" t="s">
        <v>370</v>
      </c>
      <c r="B6" s="96"/>
      <c r="C6" s="91"/>
      <c r="D6" s="96" t="s">
        <v>371</v>
      </c>
      <c r="E6" s="96">
        <v>1</v>
      </c>
      <c r="F6" s="91"/>
    </row>
    <row r="7" spans="1:6">
      <c r="A7" s="95" t="s">
        <v>372</v>
      </c>
      <c r="B7" s="96">
        <v>2</v>
      </c>
      <c r="C7" s="91"/>
      <c r="D7" s="96" t="s">
        <v>373</v>
      </c>
      <c r="E7" s="96"/>
      <c r="F7" s="91"/>
    </row>
    <row r="8" spans="1:6">
      <c r="A8" s="95" t="s">
        <v>374</v>
      </c>
      <c r="B8" s="96"/>
      <c r="C8" s="91"/>
      <c r="D8" s="96" t="s">
        <v>375</v>
      </c>
      <c r="E8" s="96"/>
      <c r="F8" s="91"/>
    </row>
    <row r="9" spans="1:6" ht="25.5">
      <c r="A9" s="95" t="s">
        <v>376</v>
      </c>
      <c r="B9" s="96"/>
      <c r="C9" s="91"/>
      <c r="D9" s="96" t="s">
        <v>377</v>
      </c>
      <c r="E9" s="96"/>
      <c r="F9" s="91"/>
    </row>
    <row r="10" spans="1:6">
      <c r="A10" s="95" t="s">
        <v>378</v>
      </c>
      <c r="B10" s="96"/>
      <c r="C10" s="91"/>
      <c r="D10" s="96" t="s">
        <v>379</v>
      </c>
      <c r="E10" s="96"/>
      <c r="F10" s="91"/>
    </row>
    <row r="11" spans="1:6">
      <c r="A11" s="97"/>
      <c r="B11" s="98"/>
      <c r="C11" s="98"/>
      <c r="D11" s="98"/>
      <c r="E11" s="98"/>
      <c r="F11" s="98"/>
    </row>
    <row r="12" spans="1:6">
      <c r="A12" s="92" t="s">
        <v>380</v>
      </c>
      <c r="B12" s="90"/>
      <c r="C12" s="98"/>
      <c r="D12" s="92" t="s">
        <v>381</v>
      </c>
      <c r="E12" s="90"/>
      <c r="F12" s="98"/>
    </row>
    <row r="13" spans="1:6" ht="63.75">
      <c r="A13" s="94" t="s">
        <v>382</v>
      </c>
      <c r="B13" s="90"/>
      <c r="C13" s="98"/>
      <c r="D13" s="94" t="s">
        <v>383</v>
      </c>
      <c r="E13" s="90"/>
      <c r="F13" s="98"/>
    </row>
    <row r="14" spans="1:6">
      <c r="A14" s="96" t="s">
        <v>384</v>
      </c>
      <c r="B14" s="96"/>
      <c r="C14" s="98"/>
      <c r="D14" s="96" t="s">
        <v>385</v>
      </c>
      <c r="E14" s="96">
        <v>1</v>
      </c>
      <c r="F14" s="98"/>
    </row>
    <row r="15" spans="1:6">
      <c r="A15" s="96" t="s">
        <v>386</v>
      </c>
      <c r="B15" s="96"/>
      <c r="C15" s="98"/>
      <c r="D15" s="96" t="s">
        <v>387</v>
      </c>
      <c r="E15" s="96"/>
      <c r="F15" s="98"/>
    </row>
    <row r="16" spans="1:6">
      <c r="A16" s="96" t="s">
        <v>388</v>
      </c>
      <c r="B16" s="96"/>
      <c r="C16" s="98"/>
      <c r="D16" s="96"/>
      <c r="E16" s="96"/>
      <c r="F16" s="98"/>
    </row>
    <row r="17" spans="1:6">
      <c r="A17" s="96" t="s">
        <v>389</v>
      </c>
      <c r="B17" s="96"/>
      <c r="C17" s="98"/>
      <c r="D17" s="96"/>
      <c r="E17" s="96"/>
      <c r="F17" s="98"/>
    </row>
    <row r="18" spans="1:6">
      <c r="A18" s="96" t="s">
        <v>390</v>
      </c>
      <c r="B18" s="96">
        <v>5</v>
      </c>
      <c r="C18" s="98"/>
      <c r="E18" s="96"/>
      <c r="F18" s="98"/>
    </row>
    <row r="19" spans="1:6">
      <c r="A19" s="98"/>
      <c r="B19" s="98"/>
      <c r="C19" s="98"/>
      <c r="D19" s="98"/>
      <c r="E19" s="98"/>
      <c r="F19" s="98"/>
    </row>
    <row r="20" spans="1:6">
      <c r="A20" s="92" t="s">
        <v>391</v>
      </c>
      <c r="B20" s="90"/>
      <c r="C20" s="98"/>
      <c r="D20" s="92" t="s">
        <v>392</v>
      </c>
      <c r="E20" s="90"/>
      <c r="F20" s="98"/>
    </row>
    <row r="21" spans="1:6" ht="38.25">
      <c r="A21" s="94" t="s">
        <v>393</v>
      </c>
      <c r="B21" s="90"/>
      <c r="C21" s="98"/>
      <c r="D21" s="94" t="s">
        <v>556</v>
      </c>
      <c r="E21" s="90"/>
      <c r="F21" s="98"/>
    </row>
    <row r="22" spans="1:6">
      <c r="A22" s="96" t="s">
        <v>395</v>
      </c>
      <c r="B22" s="96">
        <v>1</v>
      </c>
      <c r="C22" s="98"/>
      <c r="D22" s="96" t="s">
        <v>385</v>
      </c>
      <c r="E22" s="96">
        <v>1</v>
      </c>
      <c r="F22" s="98"/>
    </row>
    <row r="23" spans="1:6">
      <c r="A23" s="99" t="s">
        <v>396</v>
      </c>
      <c r="B23" s="96"/>
      <c r="C23" s="98"/>
      <c r="D23" s="96" t="s">
        <v>397</v>
      </c>
      <c r="E23" s="96"/>
      <c r="F23" s="98"/>
    </row>
    <row r="24" spans="1:6">
      <c r="A24" s="96" t="s">
        <v>398</v>
      </c>
      <c r="B24" s="96"/>
      <c r="C24" s="98"/>
      <c r="D24" s="96" t="s">
        <v>399</v>
      </c>
      <c r="E24" s="96"/>
      <c r="F24" s="98"/>
    </row>
    <row r="25" spans="1:6">
      <c r="A25" s="99" t="s">
        <v>400</v>
      </c>
      <c r="B25" s="96"/>
      <c r="C25" s="98"/>
      <c r="D25" s="96" t="s">
        <v>401</v>
      </c>
      <c r="E25" s="96"/>
      <c r="F25" s="98"/>
    </row>
    <row r="26" spans="1:6">
      <c r="A26" s="96" t="s">
        <v>402</v>
      </c>
      <c r="B26" s="96"/>
      <c r="C26" s="98"/>
      <c r="D26" s="96" t="s">
        <v>403</v>
      </c>
      <c r="E26" s="96"/>
      <c r="F26" s="98"/>
    </row>
    <row r="27" spans="1:6">
      <c r="A27" s="98"/>
      <c r="B27" s="98"/>
      <c r="C27" s="98"/>
      <c r="D27" s="98"/>
      <c r="E27" s="98"/>
      <c r="F27" s="98"/>
    </row>
    <row r="28" spans="1:6">
      <c r="A28" s="92" t="s">
        <v>404</v>
      </c>
      <c r="B28" s="90"/>
      <c r="C28" s="98"/>
      <c r="D28" s="92" t="s">
        <v>405</v>
      </c>
      <c r="E28" s="90"/>
      <c r="F28" s="98"/>
    </row>
    <row r="29" spans="1:6" ht="38.25">
      <c r="A29" s="94" t="s">
        <v>406</v>
      </c>
      <c r="B29" s="90"/>
      <c r="C29" s="98"/>
      <c r="D29" s="94" t="s">
        <v>407</v>
      </c>
      <c r="E29" s="90"/>
      <c r="F29" s="98"/>
    </row>
    <row r="30" spans="1:6">
      <c r="A30" s="96" t="s">
        <v>408</v>
      </c>
      <c r="B30" s="96"/>
      <c r="C30" s="98"/>
      <c r="D30" s="96" t="s">
        <v>409</v>
      </c>
      <c r="E30" s="96"/>
      <c r="F30" s="98"/>
    </row>
    <row r="31" spans="1:6" ht="25.5">
      <c r="A31" s="100" t="s">
        <v>410</v>
      </c>
      <c r="B31" s="96"/>
      <c r="C31" s="98"/>
      <c r="D31" s="96" t="s">
        <v>411</v>
      </c>
      <c r="E31" s="96"/>
      <c r="F31" s="98"/>
    </row>
    <row r="32" spans="1:6" ht="25.5">
      <c r="A32" s="100" t="s">
        <v>412</v>
      </c>
      <c r="B32" s="96">
        <v>3</v>
      </c>
      <c r="C32" s="98"/>
      <c r="D32" s="100" t="s">
        <v>413</v>
      </c>
      <c r="E32" s="96"/>
      <c r="F32" s="98"/>
    </row>
    <row r="33" spans="1:6" ht="25.5">
      <c r="A33" s="100" t="s">
        <v>414</v>
      </c>
      <c r="B33" s="96"/>
      <c r="C33" s="98"/>
      <c r="D33" s="96" t="s">
        <v>415</v>
      </c>
      <c r="E33" s="96"/>
      <c r="F33" s="98"/>
    </row>
    <row r="34" spans="1:6" ht="25.5">
      <c r="A34" s="100" t="s">
        <v>416</v>
      </c>
      <c r="B34" s="96"/>
      <c r="C34" s="98"/>
      <c r="D34" s="96" t="s">
        <v>417</v>
      </c>
      <c r="E34" s="96">
        <v>5</v>
      </c>
      <c r="F34" s="98"/>
    </row>
    <row r="35" spans="1:6">
      <c r="A35" s="98"/>
      <c r="B35" s="98"/>
      <c r="C35" s="98"/>
      <c r="D35" s="98"/>
      <c r="E35" s="98"/>
      <c r="F35" s="98"/>
    </row>
    <row r="36" spans="1:6">
      <c r="A36" s="92" t="s">
        <v>418</v>
      </c>
      <c r="B36" s="90"/>
      <c r="C36" s="98"/>
      <c r="D36" s="351"/>
      <c r="E36" s="351"/>
      <c r="F36" s="351"/>
    </row>
    <row r="37" spans="1:6" ht="51">
      <c r="A37" s="94" t="s">
        <v>419</v>
      </c>
      <c r="B37" s="90"/>
      <c r="C37" s="98"/>
      <c r="D37" s="351"/>
      <c r="E37" s="351"/>
      <c r="F37" s="351"/>
    </row>
    <row r="38" spans="1:6">
      <c r="A38" s="96" t="s">
        <v>385</v>
      </c>
      <c r="B38" s="96">
        <v>1</v>
      </c>
      <c r="C38" s="98"/>
      <c r="D38" s="351"/>
      <c r="E38" s="351"/>
      <c r="F38" s="351"/>
    </row>
    <row r="39" spans="1:6">
      <c r="A39" s="96" t="s">
        <v>420</v>
      </c>
      <c r="B39" s="96"/>
      <c r="C39" s="98"/>
      <c r="D39" s="351"/>
      <c r="E39" s="351"/>
      <c r="F39" s="351"/>
    </row>
    <row r="40" spans="1:6">
      <c r="A40" s="98"/>
      <c r="B40" s="98"/>
      <c r="C40" s="98"/>
      <c r="D40" s="101"/>
      <c r="E40" s="101"/>
      <c r="F40" s="101"/>
    </row>
    <row r="41" spans="1:6">
      <c r="A41" s="92" t="s">
        <v>421</v>
      </c>
      <c r="B41" s="94"/>
      <c r="C41" s="98"/>
      <c r="D41" s="101"/>
      <c r="E41" s="101"/>
      <c r="F41" s="101"/>
    </row>
    <row r="42" spans="1:6" ht="39" customHeight="1">
      <c r="A42" s="94" t="s">
        <v>422</v>
      </c>
      <c r="B42" s="94"/>
      <c r="C42" s="98"/>
      <c r="D42" s="101"/>
      <c r="E42" s="101"/>
      <c r="F42" s="101"/>
    </row>
    <row r="43" spans="1:6">
      <c r="A43" s="96" t="s">
        <v>423</v>
      </c>
      <c r="B43" s="96"/>
      <c r="C43" s="98"/>
      <c r="D43" s="101"/>
      <c r="E43" s="101"/>
      <c r="F43" s="101"/>
    </row>
    <row r="44" spans="1:6">
      <c r="A44" s="96" t="s">
        <v>424</v>
      </c>
      <c r="B44" s="96"/>
      <c r="C44" s="98"/>
      <c r="D44" s="101"/>
      <c r="E44" s="101"/>
      <c r="F44" s="101"/>
    </row>
    <row r="45" spans="1:6">
      <c r="A45" s="96" t="s">
        <v>425</v>
      </c>
      <c r="B45" s="96"/>
      <c r="C45" s="98"/>
      <c r="D45" s="101"/>
      <c r="E45" s="101"/>
      <c r="F45" s="101"/>
    </row>
    <row r="46" spans="1:6">
      <c r="A46" s="96" t="s">
        <v>426</v>
      </c>
      <c r="B46" s="96">
        <v>4</v>
      </c>
      <c r="C46" s="98"/>
      <c r="D46" s="101"/>
      <c r="E46" s="101"/>
      <c r="F46" s="101"/>
    </row>
    <row r="47" spans="1:6">
      <c r="A47" s="96" t="s">
        <v>427</v>
      </c>
      <c r="B47" s="96"/>
      <c r="C47" s="98"/>
      <c r="D47" s="101"/>
      <c r="E47" s="101"/>
      <c r="F47" s="101"/>
    </row>
    <row r="48" spans="1:6">
      <c r="A48" s="98"/>
      <c r="B48" s="98"/>
      <c r="C48" s="98"/>
      <c r="D48" s="101"/>
      <c r="E48" s="101"/>
      <c r="F48" s="101"/>
    </row>
    <row r="49" spans="1:6" ht="14.25">
      <c r="A49" s="200" t="str">
        <f>'Aree di rischio per processi'!A8</f>
        <v>A.02 Progressioni economiche di carriera</v>
      </c>
      <c r="B49" s="201"/>
      <c r="C49" s="201"/>
      <c r="D49" s="201"/>
      <c r="E49" s="201"/>
      <c r="F49" s="201"/>
    </row>
    <row r="50" spans="1:6" ht="12.75" customHeight="1">
      <c r="A50" s="376" t="s">
        <v>554</v>
      </c>
      <c r="B50" s="376"/>
      <c r="C50" s="202"/>
      <c r="D50" s="377" t="s">
        <v>555</v>
      </c>
      <c r="E50" s="377"/>
      <c r="F50" s="202"/>
    </row>
    <row r="51" spans="1:6" ht="12.75" customHeight="1">
      <c r="A51" s="376"/>
      <c r="B51" s="376"/>
      <c r="C51" s="203"/>
      <c r="D51" s="377"/>
      <c r="E51" s="377"/>
      <c r="F51" s="203"/>
    </row>
    <row r="52" spans="1:6" ht="13.5" customHeight="1">
      <c r="A52" s="89" t="s">
        <v>366</v>
      </c>
      <c r="B52" s="90"/>
      <c r="C52" s="91"/>
      <c r="D52" s="92" t="s">
        <v>367</v>
      </c>
      <c r="E52" s="90"/>
      <c r="F52" s="91"/>
    </row>
    <row r="53" spans="1:6" ht="76.5">
      <c r="A53" s="93" t="s">
        <v>368</v>
      </c>
      <c r="B53" s="90"/>
      <c r="C53" s="91"/>
      <c r="D53" s="94" t="s">
        <v>369</v>
      </c>
      <c r="E53" s="90"/>
      <c r="F53" s="91"/>
    </row>
    <row r="54" spans="1:6">
      <c r="A54" s="95" t="s">
        <v>370</v>
      </c>
      <c r="B54" s="96"/>
      <c r="C54" s="91"/>
      <c r="D54" s="96" t="s">
        <v>371</v>
      </c>
      <c r="E54" s="96">
        <v>1</v>
      </c>
      <c r="F54" s="91"/>
    </row>
    <row r="55" spans="1:6">
      <c r="A55" s="95" t="s">
        <v>372</v>
      </c>
      <c r="B55" s="96"/>
      <c r="C55" s="91"/>
      <c r="D55" s="96" t="s">
        <v>373</v>
      </c>
      <c r="E55" s="96"/>
      <c r="F55" s="91"/>
    </row>
    <row r="56" spans="1:6">
      <c r="A56" s="95" t="s">
        <v>374</v>
      </c>
      <c r="B56" s="96"/>
      <c r="C56" s="91"/>
      <c r="D56" s="96" t="s">
        <v>375</v>
      </c>
      <c r="E56" s="96"/>
      <c r="F56" s="91"/>
    </row>
    <row r="57" spans="1:6" ht="25.5">
      <c r="A57" s="95" t="s">
        <v>376</v>
      </c>
      <c r="B57" s="96">
        <v>4</v>
      </c>
      <c r="C57" s="91"/>
      <c r="D57" s="96" t="s">
        <v>377</v>
      </c>
      <c r="E57" s="96"/>
      <c r="F57" s="91"/>
    </row>
    <row r="58" spans="1:6">
      <c r="A58" s="95" t="s">
        <v>378</v>
      </c>
      <c r="B58" s="96"/>
      <c r="C58" s="91"/>
      <c r="D58" s="96" t="s">
        <v>379</v>
      </c>
      <c r="E58" s="96"/>
      <c r="F58" s="91"/>
    </row>
    <row r="59" spans="1:6">
      <c r="A59" s="97"/>
      <c r="B59" s="98"/>
      <c r="C59" s="98"/>
      <c r="D59" s="98"/>
      <c r="E59" s="98"/>
      <c r="F59" s="98"/>
    </row>
    <row r="60" spans="1:6">
      <c r="A60" s="92" t="s">
        <v>380</v>
      </c>
      <c r="B60" s="90"/>
      <c r="C60" s="98"/>
      <c r="D60" s="92" t="s">
        <v>381</v>
      </c>
      <c r="E60" s="90"/>
      <c r="F60" s="98"/>
    </row>
    <row r="61" spans="1:6" ht="63.75">
      <c r="A61" s="94" t="s">
        <v>382</v>
      </c>
      <c r="B61" s="90"/>
      <c r="C61" s="98"/>
      <c r="D61" s="94" t="s">
        <v>383</v>
      </c>
      <c r="E61" s="90"/>
      <c r="F61" s="98"/>
    </row>
    <row r="62" spans="1:6">
      <c r="A62" s="96" t="s">
        <v>384</v>
      </c>
      <c r="B62" s="96"/>
      <c r="C62" s="98"/>
      <c r="D62" s="96" t="s">
        <v>385</v>
      </c>
      <c r="E62" s="96">
        <v>1</v>
      </c>
      <c r="F62" s="98"/>
    </row>
    <row r="63" spans="1:6">
      <c r="A63" s="96" t="s">
        <v>386</v>
      </c>
      <c r="B63" s="96">
        <v>2</v>
      </c>
      <c r="C63" s="98"/>
      <c r="D63" s="96" t="s">
        <v>387</v>
      </c>
      <c r="E63" s="96"/>
      <c r="F63" s="98"/>
    </row>
    <row r="64" spans="1:6" ht="31.5" customHeight="1">
      <c r="A64" s="96" t="s">
        <v>388</v>
      </c>
      <c r="B64" s="96"/>
      <c r="C64" s="98"/>
      <c r="D64" s="96"/>
      <c r="E64" s="96"/>
      <c r="F64" s="98"/>
    </row>
    <row r="65" spans="1:6">
      <c r="A65" s="96" t="s">
        <v>389</v>
      </c>
      <c r="B65" s="96"/>
      <c r="C65" s="98"/>
      <c r="D65" s="96"/>
      <c r="E65" s="96"/>
      <c r="F65" s="98"/>
    </row>
    <row r="66" spans="1:6">
      <c r="A66" s="96" t="s">
        <v>390</v>
      </c>
      <c r="B66" s="96"/>
      <c r="C66" s="98"/>
      <c r="E66" s="96"/>
      <c r="F66" s="98"/>
    </row>
    <row r="67" spans="1:6">
      <c r="A67" s="98"/>
      <c r="B67" s="98"/>
      <c r="C67" s="98"/>
      <c r="D67" s="98"/>
      <c r="E67" s="98"/>
      <c r="F67" s="98"/>
    </row>
    <row r="68" spans="1:6">
      <c r="A68" s="92" t="s">
        <v>391</v>
      </c>
      <c r="B68" s="90"/>
      <c r="C68" s="98"/>
      <c r="D68" s="92" t="s">
        <v>392</v>
      </c>
      <c r="E68" s="90"/>
      <c r="F68" s="98"/>
    </row>
    <row r="69" spans="1:6" ht="38.25">
      <c r="A69" s="94" t="s">
        <v>393</v>
      </c>
      <c r="B69" s="90"/>
      <c r="C69" s="98"/>
      <c r="D69" s="94" t="s">
        <v>556</v>
      </c>
      <c r="E69" s="90"/>
      <c r="F69" s="98"/>
    </row>
    <row r="70" spans="1:6">
      <c r="A70" s="96" t="s">
        <v>395</v>
      </c>
      <c r="B70" s="96">
        <v>1</v>
      </c>
      <c r="C70" s="98"/>
      <c r="D70" s="96" t="s">
        <v>385</v>
      </c>
      <c r="E70" s="96">
        <v>1</v>
      </c>
      <c r="F70" s="98"/>
    </row>
    <row r="71" spans="1:6">
      <c r="A71" s="99" t="s">
        <v>396</v>
      </c>
      <c r="B71" s="96"/>
      <c r="C71" s="98"/>
      <c r="D71" s="96" t="s">
        <v>397</v>
      </c>
      <c r="E71" s="96"/>
      <c r="F71" s="98"/>
    </row>
    <row r="72" spans="1:6">
      <c r="A72" s="96" t="s">
        <v>398</v>
      </c>
      <c r="B72" s="96"/>
      <c r="C72" s="98"/>
      <c r="D72" s="96" t="s">
        <v>399</v>
      </c>
      <c r="E72" s="96"/>
      <c r="F72" s="98"/>
    </row>
    <row r="73" spans="1:6">
      <c r="A73" s="99" t="s">
        <v>400</v>
      </c>
      <c r="B73" s="96"/>
      <c r="C73" s="98"/>
      <c r="D73" s="96" t="s">
        <v>401</v>
      </c>
      <c r="E73" s="96"/>
      <c r="F73" s="98"/>
    </row>
    <row r="74" spans="1:6">
      <c r="A74" s="96" t="s">
        <v>402</v>
      </c>
      <c r="B74" s="96"/>
      <c r="C74" s="98"/>
      <c r="D74" s="96" t="s">
        <v>403</v>
      </c>
      <c r="E74" s="96"/>
      <c r="F74" s="98"/>
    </row>
    <row r="75" spans="1:6">
      <c r="A75" s="98"/>
      <c r="B75" s="98"/>
      <c r="C75" s="98"/>
      <c r="D75" s="98"/>
      <c r="E75" s="98"/>
      <c r="F75" s="98"/>
    </row>
    <row r="76" spans="1:6">
      <c r="A76" s="92" t="s">
        <v>404</v>
      </c>
      <c r="B76" s="90"/>
      <c r="C76" s="98"/>
      <c r="D76" s="92" t="s">
        <v>405</v>
      </c>
      <c r="E76" s="90"/>
      <c r="F76" s="98"/>
    </row>
    <row r="77" spans="1:6" ht="38.25">
      <c r="A77" s="94" t="s">
        <v>406</v>
      </c>
      <c r="B77" s="90"/>
      <c r="C77" s="98"/>
      <c r="D77" s="94" t="s">
        <v>407</v>
      </c>
      <c r="E77" s="90"/>
      <c r="F77" s="98"/>
    </row>
    <row r="78" spans="1:6">
      <c r="A78" s="96" t="s">
        <v>408</v>
      </c>
      <c r="B78" s="96">
        <v>1</v>
      </c>
      <c r="C78" s="98"/>
      <c r="D78" s="96" t="s">
        <v>409</v>
      </c>
      <c r="E78" s="96"/>
      <c r="F78" s="98"/>
    </row>
    <row r="79" spans="1:6" ht="25.5">
      <c r="A79" s="100" t="s">
        <v>410</v>
      </c>
      <c r="B79" s="96"/>
      <c r="C79" s="98"/>
      <c r="D79" s="96" t="s">
        <v>411</v>
      </c>
      <c r="E79" s="96"/>
      <c r="F79" s="98"/>
    </row>
    <row r="80" spans="1:6" ht="25.5">
      <c r="A80" s="100" t="s">
        <v>412</v>
      </c>
      <c r="B80" s="96"/>
      <c r="C80" s="98"/>
      <c r="D80" s="100" t="s">
        <v>413</v>
      </c>
      <c r="E80" s="96"/>
      <c r="F80" s="98"/>
    </row>
    <row r="81" spans="1:6" ht="25.5">
      <c r="A81" s="100" t="s">
        <v>414</v>
      </c>
      <c r="B81" s="96"/>
      <c r="C81" s="98"/>
      <c r="D81" s="96" t="s">
        <v>415</v>
      </c>
      <c r="E81" s="96"/>
      <c r="F81" s="98"/>
    </row>
    <row r="82" spans="1:6" ht="25.5">
      <c r="A82" s="100" t="s">
        <v>416</v>
      </c>
      <c r="B82" s="96"/>
      <c r="C82" s="98"/>
      <c r="D82" s="96" t="s">
        <v>417</v>
      </c>
      <c r="E82" s="96">
        <v>5</v>
      </c>
      <c r="F82" s="98"/>
    </row>
    <row r="83" spans="1:6">
      <c r="A83" s="98"/>
      <c r="B83" s="98"/>
      <c r="C83" s="98"/>
      <c r="D83" s="98"/>
      <c r="E83" s="98"/>
      <c r="F83" s="98"/>
    </row>
    <row r="84" spans="1:6">
      <c r="A84" s="92" t="s">
        <v>418</v>
      </c>
      <c r="B84" s="90"/>
      <c r="C84" s="98"/>
      <c r="D84" s="351"/>
      <c r="E84" s="351"/>
      <c r="F84" s="351"/>
    </row>
    <row r="85" spans="1:6" ht="51">
      <c r="A85" s="94" t="s">
        <v>419</v>
      </c>
      <c r="B85" s="90"/>
      <c r="C85" s="98"/>
      <c r="D85" s="351"/>
      <c r="E85" s="351"/>
      <c r="F85" s="351"/>
    </row>
    <row r="86" spans="1:6">
      <c r="A86" s="96" t="s">
        <v>385</v>
      </c>
      <c r="B86" s="96">
        <v>1</v>
      </c>
      <c r="C86" s="98"/>
      <c r="D86" s="351"/>
      <c r="E86" s="351"/>
      <c r="F86" s="351"/>
    </row>
    <row r="87" spans="1:6" ht="12.75" customHeight="1">
      <c r="A87" s="96" t="s">
        <v>420</v>
      </c>
      <c r="B87" s="96"/>
      <c r="C87" s="98"/>
      <c r="D87" s="351"/>
      <c r="E87" s="351"/>
      <c r="F87" s="351"/>
    </row>
    <row r="88" spans="1:6">
      <c r="A88" s="98"/>
      <c r="B88" s="98"/>
      <c r="C88" s="98"/>
      <c r="D88" s="101"/>
      <c r="E88" s="101"/>
      <c r="F88" s="101"/>
    </row>
    <row r="89" spans="1:6">
      <c r="A89" s="92" t="s">
        <v>421</v>
      </c>
      <c r="B89" s="94"/>
      <c r="C89" s="98"/>
      <c r="D89" s="101"/>
      <c r="E89" s="101"/>
      <c r="F89" s="101"/>
    </row>
    <row r="90" spans="1:6" ht="25.5">
      <c r="A90" s="94" t="s">
        <v>422</v>
      </c>
      <c r="B90" s="94"/>
      <c r="C90" s="98"/>
      <c r="D90" s="101"/>
      <c r="E90" s="101"/>
      <c r="F90" s="101"/>
    </row>
    <row r="91" spans="1:6">
      <c r="A91" s="96" t="s">
        <v>423</v>
      </c>
      <c r="B91" s="96"/>
      <c r="C91" s="98"/>
      <c r="D91" s="101"/>
      <c r="E91" s="101"/>
      <c r="F91" s="101"/>
    </row>
    <row r="92" spans="1:6">
      <c r="A92" s="96" t="s">
        <v>424</v>
      </c>
      <c r="B92" s="96"/>
      <c r="C92" s="98"/>
      <c r="D92" s="101"/>
      <c r="E92" s="101"/>
      <c r="F92" s="101"/>
    </row>
    <row r="93" spans="1:6">
      <c r="A93" s="96" t="s">
        <v>425</v>
      </c>
      <c r="B93" s="96">
        <v>3</v>
      </c>
      <c r="C93" s="98"/>
      <c r="D93" s="101"/>
      <c r="E93" s="101"/>
      <c r="F93" s="101"/>
    </row>
    <row r="94" spans="1:6">
      <c r="A94" s="96" t="s">
        <v>426</v>
      </c>
      <c r="B94" s="96"/>
      <c r="C94" s="98"/>
      <c r="D94" s="101"/>
      <c r="E94" s="101"/>
      <c r="F94" s="101"/>
    </row>
    <row r="95" spans="1:6">
      <c r="A95" s="96" t="s">
        <v>427</v>
      </c>
      <c r="B95" s="96"/>
      <c r="C95" s="98"/>
      <c r="D95" s="101"/>
      <c r="E95" s="101"/>
      <c r="F95" s="101"/>
    </row>
    <row r="96" spans="1:6">
      <c r="A96" s="98"/>
      <c r="B96" s="98"/>
      <c r="C96" s="98"/>
      <c r="D96" s="101"/>
      <c r="E96" s="101"/>
      <c r="F96" s="101"/>
    </row>
    <row r="97" spans="1:6" ht="14.25">
      <c r="A97" s="200" t="str">
        <f>'SR Area A'!A30:D30</f>
        <v>A.03 Conferimento di incarichi di collaborazione</v>
      </c>
      <c r="B97" s="201"/>
      <c r="C97" s="201"/>
      <c r="D97" s="201"/>
      <c r="E97" s="201"/>
      <c r="F97" s="201"/>
    </row>
    <row r="98" spans="1:6" ht="12.75" customHeight="1">
      <c r="A98" s="376" t="s">
        <v>554</v>
      </c>
      <c r="B98" s="376"/>
      <c r="C98" s="202"/>
      <c r="D98" s="377" t="s">
        <v>555</v>
      </c>
      <c r="E98" s="377"/>
      <c r="F98" s="202"/>
    </row>
    <row r="99" spans="1:6">
      <c r="A99" s="376"/>
      <c r="B99" s="376"/>
      <c r="C99" s="203"/>
      <c r="D99" s="377"/>
      <c r="E99" s="377"/>
      <c r="F99" s="203"/>
    </row>
    <row r="100" spans="1:6">
      <c r="A100" s="89" t="s">
        <v>366</v>
      </c>
      <c r="B100" s="90"/>
      <c r="C100" s="91"/>
      <c r="D100" s="92" t="s">
        <v>367</v>
      </c>
      <c r="E100" s="90"/>
      <c r="F100" s="91"/>
    </row>
    <row r="101" spans="1:6" ht="76.5">
      <c r="A101" s="93" t="s">
        <v>368</v>
      </c>
      <c r="B101" s="90"/>
      <c r="C101" s="91"/>
      <c r="D101" s="94" t="s">
        <v>369</v>
      </c>
      <c r="E101" s="90"/>
      <c r="F101" s="91"/>
    </row>
    <row r="102" spans="1:6">
      <c r="A102" s="95" t="s">
        <v>370</v>
      </c>
      <c r="B102" s="96"/>
      <c r="C102" s="91"/>
      <c r="D102" s="96" t="s">
        <v>371</v>
      </c>
      <c r="E102" s="96">
        <v>1</v>
      </c>
      <c r="F102" s="91"/>
    </row>
    <row r="103" spans="1:6">
      <c r="A103" s="95" t="s">
        <v>372</v>
      </c>
      <c r="B103" s="96">
        <v>2</v>
      </c>
      <c r="C103" s="91"/>
      <c r="D103" s="96" t="s">
        <v>373</v>
      </c>
      <c r="E103" s="96"/>
      <c r="F103" s="91"/>
    </row>
    <row r="104" spans="1:6">
      <c r="A104" s="95" t="s">
        <v>374</v>
      </c>
      <c r="B104" s="96"/>
      <c r="C104" s="91"/>
      <c r="D104" s="96" t="s">
        <v>375</v>
      </c>
      <c r="E104" s="96"/>
      <c r="F104" s="91"/>
    </row>
    <row r="105" spans="1:6" ht="25.5">
      <c r="A105" s="95" t="s">
        <v>376</v>
      </c>
      <c r="B105" s="96"/>
      <c r="C105" s="91"/>
      <c r="D105" s="96" t="s">
        <v>377</v>
      </c>
      <c r="E105" s="96"/>
      <c r="F105" s="91"/>
    </row>
    <row r="106" spans="1:6">
      <c r="A106" s="95" t="s">
        <v>378</v>
      </c>
      <c r="B106" s="96"/>
      <c r="C106" s="91"/>
      <c r="D106" s="96" t="s">
        <v>379</v>
      </c>
      <c r="E106" s="96"/>
      <c r="F106" s="91"/>
    </row>
    <row r="107" spans="1:6">
      <c r="A107" s="97"/>
      <c r="B107" s="98"/>
      <c r="C107" s="98"/>
      <c r="D107" s="98"/>
      <c r="E107" s="98"/>
      <c r="F107" s="98"/>
    </row>
    <row r="108" spans="1:6">
      <c r="A108" s="92" t="s">
        <v>380</v>
      </c>
      <c r="B108" s="90"/>
      <c r="C108" s="98"/>
      <c r="D108" s="92" t="s">
        <v>381</v>
      </c>
      <c r="E108" s="90"/>
      <c r="F108" s="98"/>
    </row>
    <row r="109" spans="1:6" ht="63.75">
      <c r="A109" s="94" t="s">
        <v>382</v>
      </c>
      <c r="B109" s="90"/>
      <c r="C109" s="98"/>
      <c r="D109" s="94" t="s">
        <v>383</v>
      </c>
      <c r="E109" s="90"/>
      <c r="F109" s="98"/>
    </row>
    <row r="110" spans="1:6">
      <c r="A110" s="96" t="s">
        <v>384</v>
      </c>
      <c r="B110" s="96"/>
      <c r="C110" s="98"/>
      <c r="D110" s="96" t="s">
        <v>385</v>
      </c>
      <c r="E110" s="96">
        <v>1</v>
      </c>
      <c r="F110" s="98"/>
    </row>
    <row r="111" spans="1:6">
      <c r="A111" s="96" t="s">
        <v>386</v>
      </c>
      <c r="B111" s="96">
        <v>2</v>
      </c>
      <c r="C111" s="98"/>
      <c r="D111" s="96" t="s">
        <v>387</v>
      </c>
      <c r="E111" s="96"/>
      <c r="F111" s="98"/>
    </row>
    <row r="112" spans="1:6">
      <c r="A112" s="96" t="s">
        <v>388</v>
      </c>
      <c r="B112" s="96"/>
      <c r="C112" s="98"/>
      <c r="D112" s="96"/>
      <c r="E112" s="96"/>
      <c r="F112" s="98"/>
    </row>
    <row r="113" spans="1:6" ht="51" customHeight="1">
      <c r="A113" s="96" t="s">
        <v>389</v>
      </c>
      <c r="B113" s="96"/>
      <c r="C113" s="98"/>
      <c r="D113" s="96"/>
      <c r="E113" s="96"/>
      <c r="F113" s="98"/>
    </row>
    <row r="114" spans="1:6">
      <c r="A114" s="96" t="s">
        <v>390</v>
      </c>
      <c r="B114" s="96"/>
      <c r="C114" s="98"/>
      <c r="E114" s="96"/>
      <c r="F114" s="98"/>
    </row>
    <row r="115" spans="1:6">
      <c r="A115" s="98"/>
      <c r="B115" s="98"/>
      <c r="C115" s="98"/>
      <c r="D115" s="98"/>
      <c r="E115" s="98"/>
      <c r="F115" s="98"/>
    </row>
    <row r="116" spans="1:6">
      <c r="A116" s="92" t="s">
        <v>391</v>
      </c>
      <c r="B116" s="90"/>
      <c r="C116" s="98"/>
      <c r="D116" s="92" t="s">
        <v>392</v>
      </c>
      <c r="E116" s="90"/>
      <c r="F116" s="98"/>
    </row>
    <row r="117" spans="1:6" ht="38.25">
      <c r="A117" s="94" t="s">
        <v>393</v>
      </c>
      <c r="B117" s="90"/>
      <c r="C117" s="98"/>
      <c r="D117" s="94" t="s">
        <v>556</v>
      </c>
      <c r="E117" s="90"/>
      <c r="F117" s="98"/>
    </row>
    <row r="118" spans="1:6">
      <c r="A118" s="96" t="s">
        <v>395</v>
      </c>
      <c r="B118" s="96">
        <v>1</v>
      </c>
      <c r="C118" s="98"/>
      <c r="D118" s="96" t="s">
        <v>385</v>
      </c>
      <c r="E118" s="96">
        <v>1</v>
      </c>
      <c r="F118" s="98"/>
    </row>
    <row r="119" spans="1:6">
      <c r="A119" s="99" t="s">
        <v>396</v>
      </c>
      <c r="B119" s="96"/>
      <c r="C119" s="98"/>
      <c r="D119" s="96" t="s">
        <v>397</v>
      </c>
      <c r="E119" s="96"/>
      <c r="F119" s="98"/>
    </row>
    <row r="120" spans="1:6">
      <c r="A120" s="96" t="s">
        <v>398</v>
      </c>
      <c r="B120" s="96"/>
      <c r="C120" s="98"/>
      <c r="D120" s="96" t="s">
        <v>399</v>
      </c>
      <c r="E120" s="96"/>
      <c r="F120" s="98"/>
    </row>
    <row r="121" spans="1:6">
      <c r="A121" s="99" t="s">
        <v>400</v>
      </c>
      <c r="B121" s="96"/>
      <c r="C121" s="98"/>
      <c r="D121" s="96" t="s">
        <v>401</v>
      </c>
      <c r="E121" s="96"/>
      <c r="F121" s="98"/>
    </row>
    <row r="122" spans="1:6">
      <c r="A122" s="96" t="s">
        <v>402</v>
      </c>
      <c r="B122" s="96"/>
      <c r="C122" s="98"/>
      <c r="D122" s="96" t="s">
        <v>403</v>
      </c>
      <c r="E122" s="96"/>
      <c r="F122" s="98"/>
    </row>
    <row r="123" spans="1:6">
      <c r="A123" s="98"/>
      <c r="B123" s="98"/>
      <c r="C123" s="98"/>
      <c r="D123" s="98"/>
      <c r="E123" s="98"/>
      <c r="F123" s="98"/>
    </row>
    <row r="124" spans="1:6">
      <c r="A124" s="92" t="s">
        <v>404</v>
      </c>
      <c r="B124" s="90"/>
      <c r="C124" s="98"/>
      <c r="D124" s="92" t="s">
        <v>405</v>
      </c>
      <c r="E124" s="90"/>
      <c r="F124" s="98"/>
    </row>
    <row r="125" spans="1:6" ht="52.5" customHeight="1">
      <c r="A125" s="94" t="s">
        <v>406</v>
      </c>
      <c r="B125" s="90"/>
      <c r="C125" s="98"/>
      <c r="D125" s="94" t="s">
        <v>407</v>
      </c>
      <c r="E125" s="90"/>
      <c r="F125" s="98"/>
    </row>
    <row r="126" spans="1:6">
      <c r="A126" s="96" t="s">
        <v>408</v>
      </c>
      <c r="B126" s="96"/>
      <c r="C126" s="98"/>
      <c r="D126" s="96" t="s">
        <v>409</v>
      </c>
      <c r="E126" s="96"/>
      <c r="F126" s="98"/>
    </row>
    <row r="127" spans="1:6" ht="25.5">
      <c r="A127" s="100" t="s">
        <v>410</v>
      </c>
      <c r="B127" s="96"/>
      <c r="C127" s="98"/>
      <c r="D127" s="96" t="s">
        <v>411</v>
      </c>
      <c r="E127" s="96"/>
      <c r="F127" s="98"/>
    </row>
    <row r="128" spans="1:6" ht="25.5">
      <c r="A128" s="100" t="s">
        <v>412</v>
      </c>
      <c r="B128" s="96"/>
      <c r="C128" s="98"/>
      <c r="D128" s="100" t="s">
        <v>413</v>
      </c>
      <c r="E128" s="96"/>
      <c r="F128" s="98"/>
    </row>
    <row r="129" spans="1:6" ht="25.5">
      <c r="A129" s="100" t="s">
        <v>414</v>
      </c>
      <c r="B129" s="96"/>
      <c r="C129" s="98"/>
      <c r="D129" s="96" t="s">
        <v>415</v>
      </c>
      <c r="E129" s="96"/>
      <c r="F129" s="98"/>
    </row>
    <row r="130" spans="1:6" ht="25.5">
      <c r="A130" s="100" t="s">
        <v>416</v>
      </c>
      <c r="B130" s="96">
        <v>5</v>
      </c>
      <c r="C130" s="98"/>
      <c r="D130" s="96" t="s">
        <v>417</v>
      </c>
      <c r="E130" s="96">
        <v>5</v>
      </c>
      <c r="F130" s="98"/>
    </row>
    <row r="131" spans="1:6">
      <c r="A131" s="98"/>
      <c r="B131" s="98"/>
      <c r="C131" s="98"/>
      <c r="D131" s="98"/>
      <c r="E131" s="98"/>
      <c r="F131" s="98"/>
    </row>
    <row r="132" spans="1:6">
      <c r="A132" s="92" t="s">
        <v>418</v>
      </c>
      <c r="B132" s="90"/>
      <c r="C132" s="98"/>
      <c r="D132" s="351"/>
      <c r="E132" s="351"/>
      <c r="F132" s="351"/>
    </row>
    <row r="133" spans="1:6" ht="51">
      <c r="A133" s="94" t="s">
        <v>419</v>
      </c>
      <c r="B133" s="90"/>
      <c r="C133" s="98"/>
      <c r="D133" s="351"/>
      <c r="E133" s="351"/>
      <c r="F133" s="351"/>
    </row>
    <row r="134" spans="1:6">
      <c r="A134" s="96" t="s">
        <v>385</v>
      </c>
      <c r="B134" s="96">
        <v>1</v>
      </c>
      <c r="C134" s="98"/>
      <c r="D134" s="351"/>
      <c r="E134" s="351"/>
      <c r="F134" s="351"/>
    </row>
    <row r="135" spans="1:6">
      <c r="A135" s="96" t="s">
        <v>420</v>
      </c>
      <c r="B135" s="96"/>
      <c r="C135" s="98"/>
      <c r="D135" s="351"/>
      <c r="E135" s="351"/>
      <c r="F135" s="351"/>
    </row>
    <row r="136" spans="1:6">
      <c r="A136" s="98"/>
      <c r="B136" s="98"/>
      <c r="C136" s="98"/>
      <c r="D136" s="101"/>
      <c r="E136" s="101"/>
      <c r="F136" s="101"/>
    </row>
    <row r="137" spans="1:6">
      <c r="A137" s="92" t="s">
        <v>421</v>
      </c>
      <c r="B137" s="94"/>
      <c r="C137" s="98"/>
      <c r="D137" s="101"/>
      <c r="E137" s="101"/>
      <c r="F137" s="101"/>
    </row>
    <row r="138" spans="1:6" ht="25.5">
      <c r="A138" s="94" t="s">
        <v>422</v>
      </c>
      <c r="B138" s="94"/>
      <c r="C138" s="98"/>
      <c r="D138" s="101"/>
      <c r="E138" s="101"/>
      <c r="F138" s="101"/>
    </row>
    <row r="139" spans="1:6">
      <c r="A139" s="96" t="s">
        <v>423</v>
      </c>
      <c r="B139" s="96"/>
      <c r="C139" s="98"/>
      <c r="D139" s="101"/>
      <c r="E139" s="101"/>
      <c r="F139" s="101"/>
    </row>
    <row r="140" spans="1:6">
      <c r="A140" s="96" t="s">
        <v>424</v>
      </c>
      <c r="B140" s="96"/>
      <c r="C140" s="98"/>
      <c r="D140" s="101"/>
      <c r="E140" s="101"/>
      <c r="F140" s="101"/>
    </row>
    <row r="141" spans="1:6">
      <c r="A141" s="96" t="s">
        <v>425</v>
      </c>
      <c r="B141" s="96"/>
      <c r="C141" s="98"/>
      <c r="D141" s="101"/>
      <c r="E141" s="101"/>
      <c r="F141" s="101"/>
    </row>
    <row r="142" spans="1:6">
      <c r="A142" s="96" t="s">
        <v>426</v>
      </c>
      <c r="B142" s="96">
        <v>4</v>
      </c>
      <c r="C142" s="98"/>
      <c r="D142" s="101"/>
      <c r="E142" s="101"/>
      <c r="F142" s="101"/>
    </row>
    <row r="143" spans="1:6">
      <c r="A143" s="96" t="s">
        <v>427</v>
      </c>
      <c r="B143" s="96"/>
      <c r="C143" s="98"/>
      <c r="D143" s="101"/>
      <c r="E143" s="101"/>
      <c r="F143" s="101"/>
    </row>
    <row r="144" spans="1:6">
      <c r="A144" s="98"/>
      <c r="B144" s="98"/>
      <c r="C144" s="98"/>
      <c r="D144" s="101"/>
      <c r="E144" s="101"/>
      <c r="F144" s="101"/>
    </row>
    <row r="145" spans="1:6" ht="14.25">
      <c r="A145" s="200" t="str">
        <f>'SR Area A'!A43:D43</f>
        <v>A.04 Contratti di somministrazione lavoro</v>
      </c>
      <c r="B145" s="201"/>
      <c r="C145" s="201"/>
      <c r="D145" s="201"/>
      <c r="E145" s="201"/>
      <c r="F145" s="201"/>
    </row>
    <row r="146" spans="1:6">
      <c r="A146" s="97"/>
      <c r="B146" s="98"/>
      <c r="C146" s="98"/>
      <c r="D146" s="98"/>
      <c r="E146" s="98"/>
      <c r="F146" s="98"/>
    </row>
    <row r="147" spans="1:6" ht="12.75" customHeight="1">
      <c r="A147" s="376" t="s">
        <v>554</v>
      </c>
      <c r="B147" s="376"/>
      <c r="C147" s="202"/>
      <c r="D147" s="377" t="s">
        <v>555</v>
      </c>
      <c r="E147" s="377"/>
      <c r="F147" s="202"/>
    </row>
    <row r="148" spans="1:6">
      <c r="A148" s="376"/>
      <c r="B148" s="376"/>
      <c r="C148" s="203"/>
      <c r="D148" s="377"/>
      <c r="E148" s="377"/>
      <c r="F148" s="203"/>
    </row>
    <row r="149" spans="1:6">
      <c r="A149" s="89" t="s">
        <v>366</v>
      </c>
      <c r="B149" s="90"/>
      <c r="C149" s="91"/>
      <c r="D149" s="92" t="s">
        <v>367</v>
      </c>
      <c r="E149" s="90"/>
      <c r="F149" s="91"/>
    </row>
    <row r="150" spans="1:6" ht="76.5">
      <c r="A150" s="93" t="s">
        <v>368</v>
      </c>
      <c r="B150" s="90"/>
      <c r="C150" s="91"/>
      <c r="D150" s="94" t="s">
        <v>369</v>
      </c>
      <c r="E150" s="90"/>
      <c r="F150" s="91"/>
    </row>
    <row r="151" spans="1:6">
      <c r="A151" s="95" t="s">
        <v>370</v>
      </c>
      <c r="B151" s="96"/>
      <c r="C151" s="91"/>
      <c r="D151" s="96" t="s">
        <v>371</v>
      </c>
      <c r="E151" s="96">
        <v>1</v>
      </c>
      <c r="F151" s="91"/>
    </row>
    <row r="152" spans="1:6">
      <c r="A152" s="95" t="s">
        <v>372</v>
      </c>
      <c r="B152" s="96">
        <v>2</v>
      </c>
      <c r="C152" s="91"/>
      <c r="D152" s="96" t="s">
        <v>373</v>
      </c>
      <c r="E152" s="96"/>
      <c r="F152" s="91"/>
    </row>
    <row r="153" spans="1:6">
      <c r="A153" s="95" t="s">
        <v>374</v>
      </c>
      <c r="B153" s="96"/>
      <c r="C153" s="91"/>
      <c r="D153" s="96" t="s">
        <v>375</v>
      </c>
      <c r="E153" s="96"/>
      <c r="F153" s="91"/>
    </row>
    <row r="154" spans="1:6" ht="25.5">
      <c r="A154" s="95" t="s">
        <v>376</v>
      </c>
      <c r="B154" s="96"/>
      <c r="C154" s="91"/>
      <c r="D154" s="96" t="s">
        <v>377</v>
      </c>
      <c r="E154" s="96"/>
      <c r="F154" s="91"/>
    </row>
    <row r="155" spans="1:6">
      <c r="A155" s="95" t="s">
        <v>378</v>
      </c>
      <c r="B155" s="96"/>
      <c r="C155" s="91"/>
      <c r="D155" s="96" t="s">
        <v>379</v>
      </c>
      <c r="E155" s="96"/>
      <c r="F155" s="91"/>
    </row>
    <row r="156" spans="1:6">
      <c r="A156" s="97"/>
      <c r="B156" s="98"/>
      <c r="C156" s="98"/>
      <c r="D156" s="98"/>
      <c r="E156" s="98"/>
      <c r="F156" s="98"/>
    </row>
    <row r="157" spans="1:6">
      <c r="A157" s="92" t="s">
        <v>380</v>
      </c>
      <c r="B157" s="90"/>
      <c r="C157" s="98"/>
      <c r="D157" s="92" t="s">
        <v>381</v>
      </c>
      <c r="E157" s="90"/>
      <c r="F157" s="98"/>
    </row>
    <row r="158" spans="1:6" ht="63.75">
      <c r="A158" s="94" t="s">
        <v>382</v>
      </c>
      <c r="B158" s="90"/>
      <c r="C158" s="98"/>
      <c r="D158" s="94" t="s">
        <v>383</v>
      </c>
      <c r="E158" s="90"/>
      <c r="F158" s="98"/>
    </row>
    <row r="159" spans="1:6">
      <c r="A159" s="96" t="s">
        <v>384</v>
      </c>
      <c r="B159" s="96"/>
      <c r="C159" s="98"/>
      <c r="D159" s="96" t="s">
        <v>385</v>
      </c>
      <c r="E159" s="96">
        <v>1</v>
      </c>
      <c r="F159" s="98"/>
    </row>
    <row r="160" spans="1:6" ht="12.75" customHeight="1">
      <c r="A160" s="96" t="s">
        <v>386</v>
      </c>
      <c r="B160" s="96"/>
      <c r="C160" s="98"/>
      <c r="D160" s="96" t="s">
        <v>387</v>
      </c>
      <c r="E160" s="96"/>
      <c r="F160" s="98"/>
    </row>
    <row r="161" spans="1:6" ht="12.75" customHeight="1">
      <c r="A161" s="96" t="s">
        <v>388</v>
      </c>
      <c r="B161" s="96"/>
      <c r="C161" s="98"/>
      <c r="D161" s="96"/>
      <c r="E161" s="96"/>
      <c r="F161" s="98"/>
    </row>
    <row r="162" spans="1:6">
      <c r="A162" s="96" t="s">
        <v>389</v>
      </c>
      <c r="B162" s="96"/>
      <c r="C162" s="98"/>
      <c r="D162" s="96"/>
      <c r="E162" s="96"/>
      <c r="F162" s="98"/>
    </row>
    <row r="163" spans="1:6">
      <c r="A163" s="96" t="s">
        <v>390</v>
      </c>
      <c r="B163" s="96">
        <v>5</v>
      </c>
      <c r="C163" s="98"/>
      <c r="E163" s="96"/>
      <c r="F163" s="98"/>
    </row>
    <row r="164" spans="1:6">
      <c r="A164" s="98"/>
      <c r="B164" s="98"/>
      <c r="C164" s="98"/>
      <c r="D164" s="98"/>
      <c r="E164" s="98"/>
      <c r="F164" s="98"/>
    </row>
    <row r="165" spans="1:6">
      <c r="A165" s="92" t="s">
        <v>391</v>
      </c>
      <c r="B165" s="90"/>
      <c r="C165" s="98"/>
      <c r="D165" s="92" t="s">
        <v>392</v>
      </c>
      <c r="E165" s="90"/>
      <c r="F165" s="98"/>
    </row>
    <row r="166" spans="1:6" ht="38.25">
      <c r="A166" s="94" t="s">
        <v>393</v>
      </c>
      <c r="B166" s="90"/>
      <c r="C166" s="98"/>
      <c r="D166" s="94" t="s">
        <v>556</v>
      </c>
      <c r="E166" s="90"/>
      <c r="F166" s="98"/>
    </row>
    <row r="167" spans="1:6">
      <c r="A167" s="96" t="s">
        <v>395</v>
      </c>
      <c r="B167" s="96">
        <v>1</v>
      </c>
      <c r="C167" s="98"/>
      <c r="D167" s="96" t="s">
        <v>385</v>
      </c>
      <c r="E167" s="96">
        <v>1</v>
      </c>
      <c r="F167" s="98"/>
    </row>
    <row r="168" spans="1:6">
      <c r="A168" s="99" t="s">
        <v>396</v>
      </c>
      <c r="B168" s="96"/>
      <c r="C168" s="98"/>
      <c r="D168" s="96" t="s">
        <v>397</v>
      </c>
      <c r="E168" s="96"/>
      <c r="F168" s="98"/>
    </row>
    <row r="169" spans="1:6">
      <c r="A169" s="96" t="s">
        <v>398</v>
      </c>
      <c r="B169" s="96"/>
      <c r="C169" s="98"/>
      <c r="D169" s="96" t="s">
        <v>399</v>
      </c>
      <c r="E169" s="96"/>
      <c r="F169" s="98"/>
    </row>
    <row r="170" spans="1:6">
      <c r="A170" s="99" t="s">
        <v>400</v>
      </c>
      <c r="B170" s="96"/>
      <c r="C170" s="98"/>
      <c r="D170" s="96" t="s">
        <v>401</v>
      </c>
      <c r="E170" s="96"/>
      <c r="F170" s="98"/>
    </row>
    <row r="171" spans="1:6">
      <c r="A171" s="96" t="s">
        <v>402</v>
      </c>
      <c r="B171" s="96"/>
      <c r="C171" s="98"/>
      <c r="D171" s="96" t="s">
        <v>403</v>
      </c>
      <c r="E171" s="96"/>
      <c r="F171" s="98"/>
    </row>
    <row r="172" spans="1:6">
      <c r="A172" s="98"/>
      <c r="B172" s="98"/>
      <c r="C172" s="98"/>
      <c r="D172" s="98"/>
      <c r="E172" s="98"/>
      <c r="F172" s="98"/>
    </row>
    <row r="173" spans="1:6">
      <c r="A173" s="92" t="s">
        <v>404</v>
      </c>
      <c r="B173" s="90"/>
      <c r="C173" s="98"/>
      <c r="D173" s="92" t="s">
        <v>405</v>
      </c>
      <c r="E173" s="90"/>
      <c r="F173" s="98"/>
    </row>
    <row r="174" spans="1:6" ht="38.25">
      <c r="A174" s="94" t="s">
        <v>406</v>
      </c>
      <c r="B174" s="90"/>
      <c r="C174" s="98"/>
      <c r="D174" s="94" t="s">
        <v>407</v>
      </c>
      <c r="E174" s="90"/>
      <c r="F174" s="98"/>
    </row>
    <row r="175" spans="1:6">
      <c r="A175" s="96" t="s">
        <v>408</v>
      </c>
      <c r="B175" s="96"/>
      <c r="C175" s="98"/>
      <c r="D175" s="96" t="s">
        <v>409</v>
      </c>
      <c r="E175" s="96"/>
      <c r="F175" s="98"/>
    </row>
    <row r="176" spans="1:6" ht="25.5">
      <c r="A176" s="100" t="s">
        <v>410</v>
      </c>
      <c r="B176" s="96"/>
      <c r="C176" s="98"/>
      <c r="D176" s="96" t="s">
        <v>411</v>
      </c>
      <c r="E176" s="96"/>
      <c r="F176" s="98"/>
    </row>
    <row r="177" spans="1:6" ht="25.5">
      <c r="A177" s="100" t="s">
        <v>412</v>
      </c>
      <c r="B177" s="96"/>
      <c r="C177" s="98"/>
      <c r="D177" s="100" t="s">
        <v>413</v>
      </c>
      <c r="E177" s="96"/>
      <c r="F177" s="98"/>
    </row>
    <row r="178" spans="1:6" ht="25.5">
      <c r="A178" s="100" t="s">
        <v>414</v>
      </c>
      <c r="B178" s="96"/>
      <c r="C178" s="98"/>
      <c r="D178" s="96" t="s">
        <v>415</v>
      </c>
      <c r="E178" s="96"/>
      <c r="F178" s="98"/>
    </row>
    <row r="179" spans="1:6" ht="25.5">
      <c r="A179" s="100" t="s">
        <v>416</v>
      </c>
      <c r="B179" s="96">
        <v>5</v>
      </c>
      <c r="C179" s="98"/>
      <c r="D179" s="96" t="s">
        <v>417</v>
      </c>
      <c r="E179" s="96">
        <v>5</v>
      </c>
      <c r="F179" s="98"/>
    </row>
    <row r="180" spans="1:6">
      <c r="A180" s="98"/>
      <c r="B180" s="98"/>
      <c r="C180" s="98"/>
      <c r="D180" s="98"/>
      <c r="E180" s="98"/>
      <c r="F180" s="98"/>
    </row>
    <row r="181" spans="1:6">
      <c r="A181" s="92" t="s">
        <v>418</v>
      </c>
      <c r="B181" s="90"/>
      <c r="C181" s="98"/>
      <c r="D181" s="351"/>
      <c r="E181" s="351"/>
      <c r="F181" s="351"/>
    </row>
    <row r="182" spans="1:6" ht="51">
      <c r="A182" s="94" t="s">
        <v>419</v>
      </c>
      <c r="B182" s="90"/>
      <c r="C182" s="98"/>
      <c r="D182" s="351"/>
      <c r="E182" s="351"/>
      <c r="F182" s="351"/>
    </row>
    <row r="183" spans="1:6">
      <c r="A183" s="96" t="s">
        <v>385</v>
      </c>
      <c r="B183" s="96"/>
      <c r="C183" s="98"/>
      <c r="D183" s="351"/>
      <c r="E183" s="351"/>
      <c r="F183" s="351"/>
    </row>
    <row r="184" spans="1:6">
      <c r="A184" s="96" t="s">
        <v>420</v>
      </c>
      <c r="B184" s="96">
        <v>5</v>
      </c>
      <c r="C184" s="98"/>
      <c r="D184" s="351"/>
      <c r="E184" s="351"/>
      <c r="F184" s="351"/>
    </row>
    <row r="185" spans="1:6">
      <c r="A185" s="98"/>
      <c r="B185" s="98"/>
      <c r="C185" s="98"/>
      <c r="D185" s="101"/>
      <c r="E185" s="101"/>
      <c r="F185" s="101"/>
    </row>
    <row r="186" spans="1:6">
      <c r="A186" s="92" t="s">
        <v>421</v>
      </c>
      <c r="B186" s="94"/>
      <c r="C186" s="98"/>
      <c r="D186" s="101"/>
      <c r="E186" s="101"/>
      <c r="F186" s="101"/>
    </row>
    <row r="187" spans="1:6" ht="25.5">
      <c r="A187" s="94" t="s">
        <v>422</v>
      </c>
      <c r="B187" s="94"/>
      <c r="C187" s="98"/>
      <c r="D187" s="101"/>
      <c r="E187" s="101"/>
      <c r="F187" s="101"/>
    </row>
    <row r="188" spans="1:6">
      <c r="A188" s="96" t="s">
        <v>423</v>
      </c>
      <c r="B188" s="96"/>
      <c r="C188" s="98"/>
      <c r="D188" s="101"/>
      <c r="E188" s="101"/>
      <c r="F188" s="101"/>
    </row>
    <row r="189" spans="1:6">
      <c r="A189" s="96" t="s">
        <v>424</v>
      </c>
      <c r="B189" s="96"/>
      <c r="C189" s="98"/>
      <c r="D189" s="101"/>
      <c r="E189" s="101"/>
      <c r="F189" s="101"/>
    </row>
    <row r="190" spans="1:6">
      <c r="A190" s="96" t="s">
        <v>425</v>
      </c>
      <c r="B190" s="96">
        <v>3</v>
      </c>
      <c r="C190" s="98"/>
      <c r="D190" s="101"/>
      <c r="E190" s="101"/>
      <c r="F190" s="101"/>
    </row>
    <row r="191" spans="1:6">
      <c r="A191" s="96" t="s">
        <v>426</v>
      </c>
      <c r="B191" s="96"/>
      <c r="C191" s="98"/>
      <c r="D191" s="101"/>
      <c r="E191" s="101"/>
      <c r="F191" s="101"/>
    </row>
    <row r="192" spans="1:6">
      <c r="A192" s="96" t="s">
        <v>427</v>
      </c>
      <c r="B192" s="96"/>
      <c r="C192" s="98"/>
      <c r="D192" s="101"/>
      <c r="E192" s="101"/>
      <c r="F192" s="101"/>
    </row>
    <row r="193" spans="1:6">
      <c r="A193" s="98"/>
      <c r="B193" s="98"/>
      <c r="C193" s="98"/>
      <c r="D193" s="101"/>
      <c r="E193" s="101"/>
      <c r="F193" s="101"/>
    </row>
    <row r="194" spans="1:6" ht="14.25">
      <c r="A194" s="200" t="str">
        <f>'Aree di rischio per processi'!A11</f>
        <v>A.05 Attivazione di distacchi/comandi di personale (in uscita)</v>
      </c>
      <c r="B194" s="201"/>
      <c r="C194" s="201"/>
      <c r="D194" s="201"/>
      <c r="E194" s="201"/>
      <c r="F194" s="201"/>
    </row>
    <row r="195" spans="1:6" ht="12.75" customHeight="1">
      <c r="A195" s="376" t="s">
        <v>554</v>
      </c>
      <c r="B195" s="376"/>
      <c r="C195" s="202"/>
      <c r="D195" s="377" t="s">
        <v>555</v>
      </c>
      <c r="E195" s="377"/>
      <c r="F195" s="202"/>
    </row>
    <row r="196" spans="1:6">
      <c r="A196" s="376"/>
      <c r="B196" s="376"/>
      <c r="C196" s="203"/>
      <c r="D196" s="377"/>
      <c r="E196" s="377"/>
      <c r="F196" s="203"/>
    </row>
    <row r="197" spans="1:6">
      <c r="A197" s="89" t="s">
        <v>366</v>
      </c>
      <c r="B197" s="90"/>
      <c r="C197" s="91"/>
      <c r="D197" s="92" t="s">
        <v>367</v>
      </c>
      <c r="E197" s="90"/>
      <c r="F197" s="91"/>
    </row>
    <row r="198" spans="1:6" ht="76.5">
      <c r="A198" s="93" t="s">
        <v>368</v>
      </c>
      <c r="B198" s="90"/>
      <c r="C198" s="91"/>
      <c r="D198" s="94" t="s">
        <v>369</v>
      </c>
      <c r="E198" s="90"/>
      <c r="F198" s="91"/>
    </row>
    <row r="199" spans="1:6">
      <c r="A199" s="95" t="s">
        <v>370</v>
      </c>
      <c r="B199" s="96"/>
      <c r="C199" s="91"/>
      <c r="D199" s="96" t="s">
        <v>371</v>
      </c>
      <c r="E199" s="96">
        <v>1</v>
      </c>
      <c r="F199" s="91"/>
    </row>
    <row r="200" spans="1:6">
      <c r="A200" s="95" t="s">
        <v>372</v>
      </c>
      <c r="B200" s="96">
        <v>2</v>
      </c>
      <c r="C200" s="91"/>
      <c r="D200" s="96" t="s">
        <v>373</v>
      </c>
      <c r="E200" s="96"/>
      <c r="F200" s="91"/>
    </row>
    <row r="201" spans="1:6">
      <c r="A201" s="95" t="s">
        <v>374</v>
      </c>
      <c r="B201" s="96"/>
      <c r="C201" s="91"/>
      <c r="D201" s="96" t="s">
        <v>375</v>
      </c>
      <c r="E201" s="96"/>
      <c r="F201" s="91"/>
    </row>
    <row r="202" spans="1:6" ht="25.5">
      <c r="A202" s="95" t="s">
        <v>376</v>
      </c>
      <c r="B202" s="96"/>
      <c r="C202" s="91"/>
      <c r="D202" s="96" t="s">
        <v>377</v>
      </c>
      <c r="E202" s="96"/>
      <c r="F202" s="91"/>
    </row>
    <row r="203" spans="1:6">
      <c r="A203" s="95" t="s">
        <v>378</v>
      </c>
      <c r="B203" s="96"/>
      <c r="C203" s="91"/>
      <c r="D203" s="96" t="s">
        <v>379</v>
      </c>
      <c r="E203" s="96"/>
      <c r="F203" s="91"/>
    </row>
    <row r="204" spans="1:6">
      <c r="A204" s="97"/>
      <c r="B204" s="98"/>
      <c r="C204" s="98"/>
      <c r="D204" s="98"/>
      <c r="E204" s="98"/>
      <c r="F204" s="98"/>
    </row>
    <row r="205" spans="1:6">
      <c r="A205" s="92" t="s">
        <v>380</v>
      </c>
      <c r="B205" s="90"/>
      <c r="C205" s="98"/>
      <c r="D205" s="92" t="s">
        <v>381</v>
      </c>
      <c r="E205" s="90"/>
      <c r="F205" s="98"/>
    </row>
    <row r="206" spans="1:6" ht="63.75">
      <c r="A206" s="94" t="s">
        <v>382</v>
      </c>
      <c r="B206" s="90"/>
      <c r="C206" s="98"/>
      <c r="D206" s="94" t="s">
        <v>383</v>
      </c>
      <c r="E206" s="90"/>
      <c r="F206" s="98"/>
    </row>
    <row r="207" spans="1:6">
      <c r="A207" s="96" t="s">
        <v>384</v>
      </c>
      <c r="B207" s="96"/>
      <c r="C207" s="98"/>
      <c r="D207" s="96" t="s">
        <v>385</v>
      </c>
      <c r="E207" s="96">
        <v>1</v>
      </c>
      <c r="F207" s="98"/>
    </row>
    <row r="208" spans="1:6">
      <c r="A208" s="96" t="s">
        <v>386</v>
      </c>
      <c r="B208" s="96">
        <v>2</v>
      </c>
      <c r="C208" s="98"/>
      <c r="D208" s="96" t="s">
        <v>387</v>
      </c>
      <c r="E208" s="96"/>
      <c r="F208" s="98"/>
    </row>
    <row r="209" spans="1:6">
      <c r="A209" s="96" t="s">
        <v>388</v>
      </c>
      <c r="B209" s="96"/>
      <c r="C209" s="98"/>
      <c r="D209" s="96"/>
      <c r="E209" s="96"/>
      <c r="F209" s="98"/>
    </row>
    <row r="210" spans="1:6">
      <c r="A210" s="96" t="s">
        <v>389</v>
      </c>
      <c r="B210" s="96"/>
      <c r="C210" s="98"/>
      <c r="D210" s="96"/>
      <c r="E210" s="96"/>
      <c r="F210" s="98"/>
    </row>
    <row r="211" spans="1:6">
      <c r="A211" s="96" t="s">
        <v>390</v>
      </c>
      <c r="B211" s="96"/>
      <c r="C211" s="98"/>
      <c r="E211" s="96"/>
      <c r="F211" s="98"/>
    </row>
    <row r="212" spans="1:6" ht="51" customHeight="1">
      <c r="A212" s="98"/>
      <c r="B212" s="98"/>
      <c r="C212" s="98"/>
      <c r="D212" s="98"/>
      <c r="E212" s="98"/>
      <c r="F212" s="98"/>
    </row>
    <row r="213" spans="1:6">
      <c r="A213" s="92" t="s">
        <v>391</v>
      </c>
      <c r="B213" s="90"/>
      <c r="C213" s="98"/>
      <c r="D213" s="92" t="s">
        <v>392</v>
      </c>
      <c r="E213" s="90"/>
      <c r="F213" s="98"/>
    </row>
    <row r="214" spans="1:6" ht="38.25">
      <c r="A214" s="94" t="s">
        <v>393</v>
      </c>
      <c r="B214" s="90"/>
      <c r="C214" s="98"/>
      <c r="D214" s="94" t="s">
        <v>556</v>
      </c>
      <c r="E214" s="90"/>
      <c r="F214" s="98"/>
    </row>
    <row r="215" spans="1:6">
      <c r="A215" s="96" t="s">
        <v>395</v>
      </c>
      <c r="B215" s="96">
        <v>1</v>
      </c>
      <c r="C215" s="98"/>
      <c r="D215" s="96" t="s">
        <v>385</v>
      </c>
      <c r="E215" s="96">
        <v>1</v>
      </c>
      <c r="F215" s="98"/>
    </row>
    <row r="216" spans="1:6">
      <c r="A216" s="99" t="s">
        <v>396</v>
      </c>
      <c r="B216" s="96"/>
      <c r="C216" s="98"/>
      <c r="D216" s="96" t="s">
        <v>397</v>
      </c>
      <c r="E216" s="96"/>
      <c r="F216" s="98"/>
    </row>
    <row r="217" spans="1:6">
      <c r="A217" s="96" t="s">
        <v>398</v>
      </c>
      <c r="B217" s="96"/>
      <c r="C217" s="98"/>
      <c r="D217" s="96" t="s">
        <v>399</v>
      </c>
      <c r="E217" s="96"/>
      <c r="F217" s="98"/>
    </row>
    <row r="218" spans="1:6">
      <c r="A218" s="99" t="s">
        <v>400</v>
      </c>
      <c r="B218" s="96"/>
      <c r="C218" s="98"/>
      <c r="D218" s="96" t="s">
        <v>401</v>
      </c>
      <c r="E218" s="96"/>
      <c r="F218" s="98"/>
    </row>
    <row r="219" spans="1:6">
      <c r="A219" s="96" t="s">
        <v>402</v>
      </c>
      <c r="B219" s="96"/>
      <c r="C219" s="98"/>
      <c r="D219" s="96" t="s">
        <v>403</v>
      </c>
      <c r="E219" s="96"/>
      <c r="F219" s="98"/>
    </row>
    <row r="220" spans="1:6">
      <c r="A220" s="98"/>
      <c r="B220" s="98"/>
      <c r="C220" s="98"/>
      <c r="D220" s="98"/>
      <c r="E220" s="98"/>
      <c r="F220" s="98"/>
    </row>
    <row r="221" spans="1:6">
      <c r="A221" s="92" t="s">
        <v>404</v>
      </c>
      <c r="B221" s="90"/>
      <c r="C221" s="98"/>
      <c r="D221" s="92" t="s">
        <v>405</v>
      </c>
      <c r="E221" s="90"/>
      <c r="F221" s="98"/>
    </row>
    <row r="222" spans="1:6" ht="38.25">
      <c r="A222" s="94" t="s">
        <v>406</v>
      </c>
      <c r="B222" s="90"/>
      <c r="C222" s="98"/>
      <c r="D222" s="94" t="s">
        <v>407</v>
      </c>
      <c r="E222" s="90"/>
      <c r="F222" s="98"/>
    </row>
    <row r="223" spans="1:6">
      <c r="A223" s="96" t="s">
        <v>408</v>
      </c>
      <c r="B223" s="96"/>
      <c r="C223" s="98"/>
      <c r="D223" s="96" t="s">
        <v>409</v>
      </c>
      <c r="E223" s="96"/>
      <c r="F223" s="98"/>
    </row>
    <row r="224" spans="1:6" ht="25.5">
      <c r="A224" s="100" t="s">
        <v>410</v>
      </c>
      <c r="B224" s="96"/>
      <c r="C224" s="98"/>
      <c r="D224" s="96" t="s">
        <v>411</v>
      </c>
      <c r="E224" s="96"/>
      <c r="F224" s="98"/>
    </row>
    <row r="225" spans="1:6" ht="25.5">
      <c r="A225" s="100" t="s">
        <v>412</v>
      </c>
      <c r="B225" s="96">
        <v>3</v>
      </c>
      <c r="C225" s="98"/>
      <c r="D225" s="100" t="s">
        <v>413</v>
      </c>
      <c r="E225" s="96"/>
      <c r="F225" s="98"/>
    </row>
    <row r="226" spans="1:6" ht="25.5">
      <c r="A226" s="100" t="s">
        <v>414</v>
      </c>
      <c r="B226" s="96"/>
      <c r="C226" s="98"/>
      <c r="D226" s="96" t="s">
        <v>415</v>
      </c>
      <c r="E226" s="96"/>
      <c r="F226" s="98"/>
    </row>
    <row r="227" spans="1:6" ht="25.5">
      <c r="A227" s="100" t="s">
        <v>416</v>
      </c>
      <c r="B227" s="96"/>
      <c r="C227" s="98"/>
      <c r="D227" s="96" t="s">
        <v>417</v>
      </c>
      <c r="E227" s="96">
        <v>5</v>
      </c>
      <c r="F227" s="98"/>
    </row>
    <row r="228" spans="1:6">
      <c r="A228" s="98"/>
      <c r="B228" s="98"/>
      <c r="C228" s="98"/>
      <c r="D228" s="98"/>
      <c r="E228" s="98"/>
      <c r="F228" s="98"/>
    </row>
    <row r="229" spans="1:6">
      <c r="A229" s="92" t="s">
        <v>418</v>
      </c>
      <c r="B229" s="90"/>
      <c r="C229" s="98"/>
      <c r="D229" s="351"/>
      <c r="E229" s="351"/>
      <c r="F229" s="351"/>
    </row>
    <row r="230" spans="1:6" ht="51">
      <c r="A230" s="94" t="s">
        <v>419</v>
      </c>
      <c r="B230" s="90"/>
      <c r="C230" s="98"/>
      <c r="D230" s="351"/>
      <c r="E230" s="351"/>
      <c r="F230" s="351"/>
    </row>
    <row r="231" spans="1:6">
      <c r="A231" s="96" t="s">
        <v>385</v>
      </c>
      <c r="B231" s="96">
        <v>1</v>
      </c>
      <c r="C231" s="98"/>
      <c r="D231" s="351"/>
      <c r="E231" s="351"/>
      <c r="F231" s="351"/>
    </row>
    <row r="232" spans="1:6">
      <c r="A232" s="96" t="s">
        <v>420</v>
      </c>
      <c r="B232" s="96"/>
      <c r="C232" s="98"/>
      <c r="D232" s="351"/>
      <c r="E232" s="351"/>
      <c r="F232" s="351"/>
    </row>
    <row r="233" spans="1:6">
      <c r="A233" s="98"/>
      <c r="B233" s="98"/>
      <c r="C233" s="98"/>
      <c r="D233" s="101"/>
      <c r="E233" s="101"/>
      <c r="F233" s="101"/>
    </row>
    <row r="234" spans="1:6">
      <c r="A234" s="92" t="s">
        <v>421</v>
      </c>
      <c r="B234" s="94"/>
      <c r="C234" s="98"/>
      <c r="D234" s="101"/>
      <c r="E234" s="101"/>
      <c r="F234" s="101"/>
    </row>
    <row r="235" spans="1:6" ht="25.5">
      <c r="A235" s="94" t="s">
        <v>422</v>
      </c>
      <c r="B235" s="94"/>
      <c r="C235" s="98"/>
      <c r="D235" s="101"/>
      <c r="E235" s="101"/>
      <c r="F235" s="101"/>
    </row>
    <row r="236" spans="1:6">
      <c r="A236" s="96" t="s">
        <v>423</v>
      </c>
      <c r="B236" s="96"/>
      <c r="C236" s="98"/>
      <c r="D236" s="101"/>
      <c r="E236" s="101"/>
      <c r="F236" s="101"/>
    </row>
    <row r="237" spans="1:6">
      <c r="A237" s="96" t="s">
        <v>424</v>
      </c>
      <c r="B237" s="96"/>
      <c r="C237" s="98"/>
      <c r="D237" s="101"/>
      <c r="E237" s="101"/>
      <c r="F237" s="101"/>
    </row>
    <row r="238" spans="1:6">
      <c r="A238" s="96" t="s">
        <v>425</v>
      </c>
      <c r="B238" s="96">
        <v>3</v>
      </c>
      <c r="C238" s="98"/>
      <c r="D238" s="101"/>
      <c r="E238" s="101"/>
      <c r="F238" s="101"/>
    </row>
    <row r="239" spans="1:6">
      <c r="A239" s="96" t="s">
        <v>426</v>
      </c>
      <c r="B239" s="96"/>
      <c r="C239" s="98"/>
      <c r="D239" s="101"/>
      <c r="E239" s="101"/>
      <c r="F239" s="101"/>
    </row>
    <row r="240" spans="1:6">
      <c r="A240" s="96" t="s">
        <v>427</v>
      </c>
      <c r="B240" s="96"/>
      <c r="C240" s="98"/>
      <c r="D240" s="101"/>
      <c r="E240" s="101"/>
      <c r="F240" s="101"/>
    </row>
    <row r="241" spans="1:6">
      <c r="A241" s="98"/>
      <c r="B241" s="98"/>
      <c r="C241" s="98"/>
      <c r="D241" s="101"/>
      <c r="E241" s="101"/>
      <c r="F241" s="101"/>
    </row>
    <row r="242" spans="1:6" ht="14.25">
      <c r="A242" s="200" t="str">
        <f>'SR Area A'!A71:D71</f>
        <v>A.06 Attivazione di procedure di mobilità in entrata</v>
      </c>
      <c r="B242" s="201"/>
      <c r="C242" s="201"/>
      <c r="D242" s="201"/>
      <c r="E242" s="201"/>
      <c r="F242" s="201"/>
    </row>
    <row r="243" spans="1:6" ht="12.75" customHeight="1">
      <c r="A243" s="376" t="s">
        <v>554</v>
      </c>
      <c r="B243" s="376"/>
      <c r="C243" s="202"/>
      <c r="D243" s="377" t="s">
        <v>555</v>
      </c>
      <c r="E243" s="377"/>
      <c r="F243" s="202"/>
    </row>
    <row r="244" spans="1:6">
      <c r="A244" s="376"/>
      <c r="B244" s="376"/>
      <c r="C244" s="203"/>
      <c r="D244" s="377"/>
      <c r="E244" s="377"/>
      <c r="F244" s="203"/>
    </row>
    <row r="245" spans="1:6">
      <c r="A245" s="89" t="s">
        <v>366</v>
      </c>
      <c r="B245" s="90"/>
      <c r="C245" s="91"/>
      <c r="D245" s="92" t="s">
        <v>367</v>
      </c>
      <c r="E245" s="90"/>
      <c r="F245" s="91"/>
    </row>
    <row r="246" spans="1:6" ht="76.5">
      <c r="A246" s="93" t="s">
        <v>368</v>
      </c>
      <c r="B246" s="90"/>
      <c r="C246" s="91"/>
      <c r="D246" s="94" t="s">
        <v>369</v>
      </c>
      <c r="E246" s="90"/>
      <c r="F246" s="91"/>
    </row>
    <row r="247" spans="1:6">
      <c r="A247" s="95" t="s">
        <v>370</v>
      </c>
      <c r="B247" s="96"/>
      <c r="C247" s="91"/>
      <c r="D247" s="96" t="s">
        <v>371</v>
      </c>
      <c r="E247" s="96">
        <v>1</v>
      </c>
      <c r="F247" s="91"/>
    </row>
    <row r="248" spans="1:6">
      <c r="A248" s="95" t="s">
        <v>372</v>
      </c>
      <c r="B248" s="96">
        <v>2</v>
      </c>
      <c r="C248" s="91"/>
      <c r="D248" s="96" t="s">
        <v>373</v>
      </c>
      <c r="E248" s="96"/>
      <c r="F248" s="91"/>
    </row>
    <row r="249" spans="1:6">
      <c r="A249" s="95" t="s">
        <v>374</v>
      </c>
      <c r="B249" s="96"/>
      <c r="C249" s="91"/>
      <c r="D249" s="96" t="s">
        <v>375</v>
      </c>
      <c r="E249" s="96"/>
      <c r="F249" s="91"/>
    </row>
    <row r="250" spans="1:6" ht="25.5">
      <c r="A250" s="95" t="s">
        <v>376</v>
      </c>
      <c r="B250" s="96"/>
      <c r="C250" s="91"/>
      <c r="D250" s="96" t="s">
        <v>377</v>
      </c>
      <c r="E250" s="96"/>
      <c r="F250" s="91"/>
    </row>
    <row r="251" spans="1:6">
      <c r="A251" s="95" t="s">
        <v>378</v>
      </c>
      <c r="B251" s="96"/>
      <c r="C251" s="91"/>
      <c r="D251" s="96" t="s">
        <v>379</v>
      </c>
      <c r="E251" s="96"/>
      <c r="F251" s="91"/>
    </row>
    <row r="252" spans="1:6">
      <c r="A252" s="97"/>
      <c r="B252" s="98"/>
      <c r="C252" s="98"/>
      <c r="D252" s="98"/>
      <c r="E252" s="98"/>
      <c r="F252" s="98"/>
    </row>
    <row r="253" spans="1:6">
      <c r="A253" s="92" t="s">
        <v>380</v>
      </c>
      <c r="B253" s="90"/>
      <c r="C253" s="98"/>
      <c r="D253" s="92" t="s">
        <v>381</v>
      </c>
      <c r="E253" s="90"/>
      <c r="F253" s="98"/>
    </row>
    <row r="254" spans="1:6" ht="63.75">
      <c r="A254" s="94" t="s">
        <v>382</v>
      </c>
      <c r="B254" s="90"/>
      <c r="C254" s="98"/>
      <c r="D254" s="94" t="s">
        <v>383</v>
      </c>
      <c r="E254" s="90"/>
      <c r="F254" s="98"/>
    </row>
    <row r="255" spans="1:6">
      <c r="A255" s="96" t="s">
        <v>384</v>
      </c>
      <c r="B255" s="96"/>
      <c r="C255" s="98"/>
      <c r="D255" s="96" t="s">
        <v>385</v>
      </c>
      <c r="E255" s="96">
        <v>1</v>
      </c>
      <c r="F255" s="98"/>
    </row>
    <row r="256" spans="1:6">
      <c r="A256" s="96" t="s">
        <v>386</v>
      </c>
      <c r="B256" s="96">
        <v>2</v>
      </c>
      <c r="C256" s="98"/>
      <c r="D256" s="96" t="s">
        <v>387</v>
      </c>
      <c r="E256" s="96"/>
      <c r="F256" s="98"/>
    </row>
    <row r="257" spans="1:6">
      <c r="A257" s="96" t="s">
        <v>388</v>
      </c>
      <c r="B257" s="96"/>
      <c r="C257" s="98"/>
      <c r="D257" s="96"/>
      <c r="E257" s="96"/>
      <c r="F257" s="98"/>
    </row>
    <row r="258" spans="1:6">
      <c r="A258" s="96" t="s">
        <v>389</v>
      </c>
      <c r="B258" s="96"/>
      <c r="C258" s="98"/>
      <c r="D258" s="96"/>
      <c r="E258" s="96"/>
      <c r="F258" s="98"/>
    </row>
    <row r="259" spans="1:6">
      <c r="A259" s="96" t="s">
        <v>390</v>
      </c>
      <c r="B259" s="96"/>
      <c r="C259" s="98"/>
      <c r="E259" s="96"/>
      <c r="F259" s="98"/>
    </row>
    <row r="260" spans="1:6">
      <c r="A260" s="98"/>
      <c r="B260" s="98"/>
      <c r="C260" s="98"/>
      <c r="D260" s="98"/>
      <c r="E260" s="98"/>
      <c r="F260" s="98"/>
    </row>
    <row r="261" spans="1:6">
      <c r="A261" s="92" t="s">
        <v>391</v>
      </c>
      <c r="B261" s="90"/>
      <c r="C261" s="98"/>
      <c r="D261" s="92" t="s">
        <v>392</v>
      </c>
      <c r="E261" s="90"/>
      <c r="F261" s="98"/>
    </row>
    <row r="262" spans="1:6" ht="38.25">
      <c r="A262" s="94" t="s">
        <v>393</v>
      </c>
      <c r="B262" s="90"/>
      <c r="C262" s="98"/>
      <c r="D262" s="94" t="s">
        <v>556</v>
      </c>
      <c r="E262" s="90"/>
      <c r="F262" s="98"/>
    </row>
    <row r="263" spans="1:6">
      <c r="A263" s="96" t="s">
        <v>395</v>
      </c>
      <c r="B263" s="96">
        <v>1</v>
      </c>
      <c r="C263" s="98"/>
      <c r="D263" s="96" t="s">
        <v>385</v>
      </c>
      <c r="E263" s="96">
        <v>1</v>
      </c>
      <c r="F263" s="98"/>
    </row>
    <row r="264" spans="1:6">
      <c r="A264" s="99" t="s">
        <v>396</v>
      </c>
      <c r="B264" s="96"/>
      <c r="C264" s="98"/>
      <c r="D264" s="96" t="s">
        <v>397</v>
      </c>
      <c r="E264" s="96"/>
      <c r="F264" s="98"/>
    </row>
    <row r="265" spans="1:6">
      <c r="A265" s="96" t="s">
        <v>398</v>
      </c>
      <c r="B265" s="96"/>
      <c r="C265" s="98"/>
      <c r="D265" s="96" t="s">
        <v>399</v>
      </c>
      <c r="E265" s="96"/>
      <c r="F265" s="98"/>
    </row>
    <row r="266" spans="1:6">
      <c r="A266" s="99" t="s">
        <v>400</v>
      </c>
      <c r="B266" s="96"/>
      <c r="C266" s="98"/>
      <c r="D266" s="96" t="s">
        <v>401</v>
      </c>
      <c r="E266" s="96"/>
      <c r="F266" s="98"/>
    </row>
    <row r="267" spans="1:6">
      <c r="A267" s="96" t="s">
        <v>402</v>
      </c>
      <c r="B267" s="96"/>
      <c r="C267" s="98"/>
      <c r="D267" s="96" t="s">
        <v>403</v>
      </c>
      <c r="E267" s="96"/>
      <c r="F267" s="98"/>
    </row>
    <row r="268" spans="1:6">
      <c r="A268" s="98"/>
      <c r="B268" s="98"/>
      <c r="C268" s="98"/>
      <c r="D268" s="98"/>
      <c r="E268" s="98"/>
      <c r="F268" s="98"/>
    </row>
    <row r="269" spans="1:6">
      <c r="A269" s="92" t="s">
        <v>404</v>
      </c>
      <c r="B269" s="90"/>
      <c r="C269" s="98"/>
      <c r="D269" s="92" t="s">
        <v>405</v>
      </c>
      <c r="E269" s="90"/>
      <c r="F269" s="98"/>
    </row>
    <row r="270" spans="1:6" ht="38.25">
      <c r="A270" s="94" t="s">
        <v>406</v>
      </c>
      <c r="B270" s="90"/>
      <c r="C270" s="98"/>
      <c r="D270" s="94" t="s">
        <v>407</v>
      </c>
      <c r="E270" s="90"/>
      <c r="F270" s="98"/>
    </row>
    <row r="271" spans="1:6">
      <c r="A271" s="96" t="s">
        <v>408</v>
      </c>
      <c r="B271" s="96"/>
      <c r="C271" s="98"/>
      <c r="D271" s="96" t="s">
        <v>409</v>
      </c>
      <c r="E271" s="96"/>
      <c r="F271" s="98"/>
    </row>
    <row r="272" spans="1:6" ht="25.5">
      <c r="A272" s="100" t="s">
        <v>410</v>
      </c>
      <c r="B272" s="96"/>
      <c r="C272" s="98"/>
      <c r="D272" s="96" t="s">
        <v>411</v>
      </c>
      <c r="E272" s="96"/>
      <c r="F272" s="98"/>
    </row>
    <row r="273" spans="1:6" ht="25.5">
      <c r="A273" s="100" t="s">
        <v>412</v>
      </c>
      <c r="B273" s="96">
        <v>3</v>
      </c>
      <c r="C273" s="98"/>
      <c r="D273" s="100" t="s">
        <v>413</v>
      </c>
      <c r="E273" s="96"/>
      <c r="F273" s="98"/>
    </row>
    <row r="274" spans="1:6" ht="25.5">
      <c r="A274" s="100" t="s">
        <v>414</v>
      </c>
      <c r="B274" s="96"/>
      <c r="C274" s="98"/>
      <c r="D274" s="96" t="s">
        <v>415</v>
      </c>
      <c r="E274" s="96"/>
      <c r="F274" s="98"/>
    </row>
    <row r="275" spans="1:6" ht="25.5">
      <c r="A275" s="100" t="s">
        <v>416</v>
      </c>
      <c r="B275" s="96"/>
      <c r="C275" s="98"/>
      <c r="D275" s="96" t="s">
        <v>417</v>
      </c>
      <c r="E275" s="96">
        <v>5</v>
      </c>
      <c r="F275" s="98"/>
    </row>
    <row r="276" spans="1:6">
      <c r="A276" s="98"/>
      <c r="B276" s="98"/>
      <c r="C276" s="98"/>
      <c r="D276" s="98"/>
      <c r="E276" s="98"/>
      <c r="F276" s="98"/>
    </row>
    <row r="277" spans="1:6">
      <c r="A277" s="92" t="s">
        <v>418</v>
      </c>
      <c r="B277" s="90"/>
      <c r="C277" s="98"/>
      <c r="D277" s="351"/>
      <c r="E277" s="351"/>
      <c r="F277" s="351"/>
    </row>
    <row r="278" spans="1:6" ht="51">
      <c r="A278" s="94" t="s">
        <v>419</v>
      </c>
      <c r="B278" s="90"/>
      <c r="C278" s="98"/>
      <c r="D278" s="351"/>
      <c r="E278" s="351"/>
      <c r="F278" s="351"/>
    </row>
    <row r="279" spans="1:6">
      <c r="A279" s="96" t="s">
        <v>385</v>
      </c>
      <c r="B279" s="96">
        <v>1</v>
      </c>
      <c r="C279" s="98"/>
      <c r="D279" s="351"/>
      <c r="E279" s="351"/>
      <c r="F279" s="351"/>
    </row>
    <row r="280" spans="1:6">
      <c r="A280" s="96" t="s">
        <v>420</v>
      </c>
      <c r="B280" s="96"/>
      <c r="C280" s="98"/>
      <c r="D280" s="351"/>
      <c r="E280" s="351"/>
      <c r="F280" s="351"/>
    </row>
    <row r="281" spans="1:6">
      <c r="A281" s="98"/>
      <c r="B281" s="98"/>
      <c r="C281" s="98"/>
      <c r="D281" s="101"/>
      <c r="E281" s="101"/>
      <c r="F281" s="101"/>
    </row>
    <row r="282" spans="1:6">
      <c r="A282" s="92" t="s">
        <v>421</v>
      </c>
      <c r="B282" s="94"/>
      <c r="C282" s="98"/>
      <c r="D282" s="101"/>
      <c r="E282" s="101"/>
      <c r="F282" s="101"/>
    </row>
    <row r="283" spans="1:6" ht="25.5">
      <c r="A283" s="94" t="s">
        <v>422</v>
      </c>
      <c r="B283" s="94"/>
      <c r="C283" s="98"/>
      <c r="D283" s="101"/>
      <c r="E283" s="101"/>
      <c r="F283" s="101"/>
    </row>
    <row r="284" spans="1:6">
      <c r="A284" s="96" t="s">
        <v>423</v>
      </c>
      <c r="B284" s="96"/>
      <c r="C284" s="98"/>
      <c r="D284" s="101"/>
      <c r="E284" s="101"/>
      <c r="F284" s="101"/>
    </row>
    <row r="285" spans="1:6">
      <c r="A285" s="96" t="s">
        <v>424</v>
      </c>
      <c r="B285" s="96"/>
      <c r="C285" s="98"/>
      <c r="D285" s="101"/>
      <c r="E285" s="101"/>
      <c r="F285" s="101"/>
    </row>
    <row r="286" spans="1:6">
      <c r="A286" s="96" t="s">
        <v>425</v>
      </c>
      <c r="B286" s="96"/>
      <c r="C286" s="98"/>
      <c r="D286" s="101"/>
      <c r="E286" s="101"/>
      <c r="F286" s="101"/>
    </row>
    <row r="287" spans="1:6">
      <c r="A287" s="96" t="s">
        <v>426</v>
      </c>
      <c r="B287" s="96">
        <v>4</v>
      </c>
      <c r="C287" s="98"/>
      <c r="D287" s="101"/>
      <c r="E287" s="101"/>
      <c r="F287" s="101"/>
    </row>
    <row r="288" spans="1:6">
      <c r="A288" s="96" t="s">
        <v>427</v>
      </c>
      <c r="B288" s="96"/>
      <c r="C288" s="98"/>
      <c r="D288" s="101"/>
      <c r="E288" s="101"/>
      <c r="F288" s="101"/>
    </row>
    <row r="289" spans="1:6">
      <c r="A289" s="98"/>
      <c r="B289" s="98"/>
      <c r="C289" s="98"/>
      <c r="D289" s="101"/>
      <c r="E289" s="101"/>
      <c r="F289" s="101"/>
    </row>
  </sheetData>
  <mergeCells count="18">
    <mergeCell ref="A2:B3"/>
    <mergeCell ref="D2:E3"/>
    <mergeCell ref="D36:F39"/>
    <mergeCell ref="A50:B51"/>
    <mergeCell ref="D50:E51"/>
    <mergeCell ref="D84:F87"/>
    <mergeCell ref="A98:B99"/>
    <mergeCell ref="D98:E99"/>
    <mergeCell ref="D132:F135"/>
    <mergeCell ref="A147:B148"/>
    <mergeCell ref="D147:E148"/>
    <mergeCell ref="D277:F280"/>
    <mergeCell ref="D181:F184"/>
    <mergeCell ref="A195:B196"/>
    <mergeCell ref="D195:E196"/>
    <mergeCell ref="D229:F232"/>
    <mergeCell ref="A243:B244"/>
    <mergeCell ref="D243:E244"/>
  </mergeCells>
  <pageMargins left="0.23611111111111099" right="0.23611111111111099" top="0.74791666666666701" bottom="0.74791666666666701" header="0.51180555555555496" footer="0.51180555555555496"/>
  <pageSetup paperSize="0" scale="0" firstPageNumber="0" fitToHeight="0" orientation="portrait" usePrinterDefaults="0" horizontalDpi="0" verticalDpi="0" copies="0"/>
</worksheet>
</file>

<file path=xl/worksheets/sheet14.xml><?xml version="1.0" encoding="utf-8"?>
<worksheet xmlns="http://schemas.openxmlformats.org/spreadsheetml/2006/main" xmlns:r="http://schemas.openxmlformats.org/officeDocument/2006/relationships">
  <sheetPr>
    <pageSetUpPr fitToPage="1"/>
  </sheetPr>
  <dimension ref="A1:AMK481"/>
  <sheetViews>
    <sheetView zoomScaleNormal="100" workbookViewId="0">
      <selection activeCell="J1" sqref="J1"/>
    </sheetView>
  </sheetViews>
  <sheetFormatPr defaultRowHeight="12.75"/>
  <cols>
    <col min="1" max="1" width="65.85546875" style="308" customWidth="1"/>
    <col min="2" max="2" width="3.7109375" style="308" customWidth="1"/>
    <col min="3" max="3" width="3.140625" style="308" customWidth="1"/>
    <col min="4" max="4" width="74.28515625" style="308" customWidth="1"/>
    <col min="5" max="6" width="3.7109375" style="308" customWidth="1"/>
    <col min="7" max="7" width="63.42578125" style="308" customWidth="1"/>
    <col min="8" max="8" width="4.28515625" style="308" customWidth="1"/>
    <col min="9" max="1025" width="9.140625" style="308"/>
    <col min="1026" max="16384" width="9.140625" style="276"/>
  </cols>
  <sheetData>
    <row r="1" spans="1:8" ht="15" thickBot="1">
      <c r="A1" s="306" t="str">
        <f>'[1]Aree di rischio per processi'!A19</f>
        <v>B.01 Definizione dell’oggetto dell’affidamento</v>
      </c>
      <c r="B1" s="307"/>
      <c r="C1" s="307"/>
      <c r="D1" s="307"/>
      <c r="E1" s="307"/>
      <c r="F1" s="307"/>
      <c r="G1" s="307"/>
      <c r="H1" s="307"/>
    </row>
    <row r="2" spans="1:8" ht="13.5" thickTop="1">
      <c r="A2" s="378" t="s">
        <v>364</v>
      </c>
      <c r="B2" s="379"/>
      <c r="C2" s="309"/>
      <c r="D2" s="379" t="s">
        <v>365</v>
      </c>
      <c r="E2" s="379"/>
      <c r="F2" s="309"/>
      <c r="G2" s="379" t="s">
        <v>723</v>
      </c>
      <c r="H2" s="382"/>
    </row>
    <row r="3" spans="1:8" ht="13.5" thickBot="1">
      <c r="A3" s="380"/>
      <c r="B3" s="381"/>
      <c r="C3" s="310"/>
      <c r="D3" s="381"/>
      <c r="E3" s="381"/>
      <c r="F3" s="310"/>
      <c r="G3" s="381"/>
      <c r="H3" s="383"/>
    </row>
    <row r="4" spans="1:8" ht="13.5" thickTop="1">
      <c r="A4" s="311" t="s">
        <v>366</v>
      </c>
      <c r="B4" s="312"/>
      <c r="C4" s="313"/>
      <c r="D4" s="314" t="s">
        <v>367</v>
      </c>
      <c r="E4" s="312"/>
      <c r="F4" s="313"/>
      <c r="G4" s="314"/>
      <c r="H4" s="315"/>
    </row>
    <row r="5" spans="1:8" ht="77.25" customHeight="1">
      <c r="A5" s="316" t="s">
        <v>368</v>
      </c>
      <c r="B5" s="312"/>
      <c r="C5" s="313"/>
      <c r="D5" s="317" t="s">
        <v>724</v>
      </c>
      <c r="E5" s="312"/>
      <c r="F5" s="313"/>
      <c r="G5" s="317" t="s">
        <v>422</v>
      </c>
      <c r="H5" s="315"/>
    </row>
    <row r="6" spans="1:8" ht="16.5" customHeight="1">
      <c r="A6" s="318" t="s">
        <v>370</v>
      </c>
      <c r="B6" s="319"/>
      <c r="C6" s="313"/>
      <c r="D6" s="319" t="s">
        <v>371</v>
      </c>
      <c r="E6" s="319"/>
      <c r="F6" s="313"/>
      <c r="G6" s="319" t="s">
        <v>725</v>
      </c>
      <c r="H6" s="320"/>
    </row>
    <row r="7" spans="1:8" ht="22.5" customHeight="1">
      <c r="A7" s="318" t="s">
        <v>372</v>
      </c>
      <c r="B7" s="319">
        <v>2</v>
      </c>
      <c r="C7" s="313"/>
      <c r="D7" s="319" t="s">
        <v>373</v>
      </c>
      <c r="E7" s="319">
        <v>2</v>
      </c>
      <c r="F7" s="313"/>
      <c r="G7" s="319" t="s">
        <v>424</v>
      </c>
      <c r="H7" s="320"/>
    </row>
    <row r="8" spans="1:8" ht="18.75" customHeight="1">
      <c r="A8" s="318" t="s">
        <v>374</v>
      </c>
      <c r="B8" s="319"/>
      <c r="C8" s="313"/>
      <c r="D8" s="319" t="s">
        <v>375</v>
      </c>
      <c r="E8" s="319"/>
      <c r="F8" s="313"/>
      <c r="G8" s="319" t="s">
        <v>726</v>
      </c>
      <c r="H8" s="320">
        <v>3</v>
      </c>
    </row>
    <row r="9" spans="1:8" ht="24" customHeight="1">
      <c r="A9" s="318" t="s">
        <v>376</v>
      </c>
      <c r="B9" s="319"/>
      <c r="C9" s="313"/>
      <c r="D9" s="319" t="s">
        <v>377</v>
      </c>
      <c r="E9" s="319"/>
      <c r="F9" s="313"/>
      <c r="G9" s="319" t="s">
        <v>426</v>
      </c>
      <c r="H9" s="320"/>
    </row>
    <row r="10" spans="1:8" ht="14.25" customHeight="1">
      <c r="A10" s="318" t="s">
        <v>378</v>
      </c>
      <c r="B10" s="319"/>
      <c r="C10" s="313"/>
      <c r="D10" s="319" t="s">
        <v>379</v>
      </c>
      <c r="E10" s="319"/>
      <c r="F10" s="313"/>
      <c r="G10" s="319" t="s">
        <v>427</v>
      </c>
      <c r="H10" s="320"/>
    </row>
    <row r="11" spans="1:8">
      <c r="A11" s="321"/>
      <c r="B11" s="322"/>
      <c r="C11" s="322"/>
      <c r="D11" s="322"/>
      <c r="E11" s="322"/>
      <c r="F11" s="322"/>
      <c r="G11" s="322"/>
      <c r="H11" s="323"/>
    </row>
    <row r="12" spans="1:8">
      <c r="A12" s="311" t="s">
        <v>380</v>
      </c>
      <c r="B12" s="312"/>
      <c r="C12" s="322"/>
      <c r="D12" s="314" t="s">
        <v>381</v>
      </c>
      <c r="E12" s="312"/>
      <c r="F12" s="322"/>
      <c r="G12" s="384"/>
      <c r="H12" s="385"/>
    </row>
    <row r="13" spans="1:8" ht="70.5" customHeight="1">
      <c r="A13" s="324" t="s">
        <v>382</v>
      </c>
      <c r="B13" s="312"/>
      <c r="C13" s="322"/>
      <c r="D13" s="317" t="s">
        <v>383</v>
      </c>
      <c r="E13" s="312"/>
      <c r="F13" s="322"/>
      <c r="G13" s="384"/>
      <c r="H13" s="385"/>
    </row>
    <row r="14" spans="1:8">
      <c r="A14" s="325" t="s">
        <v>727</v>
      </c>
      <c r="B14" s="319"/>
      <c r="C14" s="322"/>
      <c r="D14" s="319" t="s">
        <v>385</v>
      </c>
      <c r="E14" s="319">
        <v>1</v>
      </c>
      <c r="F14" s="322"/>
      <c r="G14" s="384"/>
      <c r="H14" s="385"/>
    </row>
    <row r="15" spans="1:8" ht="28.5" customHeight="1">
      <c r="A15" s="318" t="s">
        <v>390</v>
      </c>
      <c r="B15" s="319">
        <v>5</v>
      </c>
      <c r="C15" s="322"/>
      <c r="D15" s="319" t="s">
        <v>420</v>
      </c>
      <c r="E15" s="319"/>
      <c r="F15" s="322"/>
      <c r="G15" s="384"/>
      <c r="H15" s="385"/>
    </row>
    <row r="16" spans="1:8">
      <c r="A16" s="321"/>
      <c r="B16" s="322"/>
      <c r="C16" s="322"/>
      <c r="D16" s="322"/>
      <c r="E16" s="322"/>
      <c r="F16" s="322"/>
      <c r="G16" s="384"/>
      <c r="H16" s="385"/>
    </row>
    <row r="17" spans="1:8">
      <c r="A17" s="311" t="s">
        <v>391</v>
      </c>
      <c r="B17" s="312"/>
      <c r="C17" s="322"/>
      <c r="D17" s="314" t="s">
        <v>392</v>
      </c>
      <c r="E17" s="312"/>
      <c r="F17" s="322"/>
      <c r="G17" s="384"/>
      <c r="H17" s="385"/>
    </row>
    <row r="18" spans="1:8" ht="60" customHeight="1">
      <c r="A18" s="324" t="s">
        <v>393</v>
      </c>
      <c r="B18" s="312"/>
      <c r="C18" s="322"/>
      <c r="D18" s="317" t="s">
        <v>728</v>
      </c>
      <c r="E18" s="312"/>
      <c r="F18" s="322"/>
      <c r="G18" s="384"/>
      <c r="H18" s="385"/>
    </row>
    <row r="19" spans="1:8">
      <c r="A19" s="325" t="s">
        <v>395</v>
      </c>
      <c r="B19" s="319">
        <v>1</v>
      </c>
      <c r="C19" s="322"/>
      <c r="D19" s="319" t="s">
        <v>385</v>
      </c>
      <c r="E19" s="319"/>
      <c r="F19" s="322"/>
      <c r="G19" s="384"/>
      <c r="H19" s="385"/>
    </row>
    <row r="20" spans="1:8">
      <c r="A20" s="325" t="s">
        <v>398</v>
      </c>
      <c r="B20" s="319"/>
      <c r="C20" s="322"/>
      <c r="D20" s="319" t="s">
        <v>729</v>
      </c>
      <c r="E20" s="319">
        <v>1</v>
      </c>
      <c r="F20" s="322"/>
      <c r="G20" s="384"/>
      <c r="H20" s="385"/>
    </row>
    <row r="21" spans="1:8">
      <c r="A21" s="325" t="s">
        <v>402</v>
      </c>
      <c r="B21" s="319"/>
      <c r="C21" s="322"/>
      <c r="D21" s="319" t="s">
        <v>730</v>
      </c>
      <c r="E21" s="319"/>
      <c r="F21" s="322"/>
      <c r="G21" s="384"/>
      <c r="H21" s="385"/>
    </row>
    <row r="22" spans="1:8">
      <c r="A22" s="325"/>
      <c r="B22" s="319"/>
      <c r="C22" s="322"/>
      <c r="D22" s="319" t="s">
        <v>731</v>
      </c>
      <c r="E22" s="319"/>
      <c r="F22" s="322"/>
      <c r="G22" s="384"/>
      <c r="H22" s="385"/>
    </row>
    <row r="23" spans="1:8">
      <c r="A23" s="325"/>
      <c r="B23" s="319"/>
      <c r="C23" s="322"/>
      <c r="D23" s="319" t="s">
        <v>732</v>
      </c>
      <c r="E23" s="319"/>
      <c r="F23" s="322"/>
      <c r="G23" s="384"/>
      <c r="H23" s="385"/>
    </row>
    <row r="24" spans="1:8">
      <c r="A24" s="325"/>
      <c r="B24" s="319"/>
      <c r="C24" s="322"/>
      <c r="D24" s="319" t="s">
        <v>733</v>
      </c>
      <c r="E24" s="319"/>
      <c r="F24" s="322"/>
      <c r="G24" s="384"/>
      <c r="H24" s="385"/>
    </row>
    <row r="25" spans="1:8">
      <c r="A25" s="321"/>
      <c r="B25" s="322"/>
      <c r="C25" s="322"/>
      <c r="D25" s="322"/>
      <c r="E25" s="322"/>
      <c r="F25" s="322"/>
      <c r="G25" s="384"/>
      <c r="H25" s="385"/>
    </row>
    <row r="26" spans="1:8">
      <c r="A26" s="311" t="s">
        <v>404</v>
      </c>
      <c r="B26" s="312"/>
      <c r="C26" s="322"/>
      <c r="D26" s="314" t="s">
        <v>405</v>
      </c>
      <c r="E26" s="312"/>
      <c r="F26" s="322"/>
      <c r="G26" s="384"/>
      <c r="H26" s="385"/>
    </row>
    <row r="27" spans="1:8" ht="77.25" customHeight="1">
      <c r="A27" s="324" t="s">
        <v>406</v>
      </c>
      <c r="B27" s="312"/>
      <c r="C27" s="322"/>
      <c r="D27" s="317" t="s">
        <v>407</v>
      </c>
      <c r="E27" s="312"/>
      <c r="F27" s="322"/>
      <c r="G27" s="384"/>
      <c r="H27" s="385"/>
    </row>
    <row r="28" spans="1:8">
      <c r="A28" s="325" t="s">
        <v>408</v>
      </c>
      <c r="B28" s="319"/>
      <c r="C28" s="322"/>
      <c r="D28" s="319" t="s">
        <v>409</v>
      </c>
      <c r="E28" s="319"/>
      <c r="F28" s="322"/>
      <c r="G28" s="384"/>
      <c r="H28" s="385"/>
    </row>
    <row r="29" spans="1:8" ht="38.25" customHeight="1">
      <c r="A29" s="318" t="s">
        <v>734</v>
      </c>
      <c r="B29" s="319"/>
      <c r="C29" s="322"/>
      <c r="D29" s="319" t="s">
        <v>411</v>
      </c>
      <c r="E29" s="319"/>
      <c r="F29" s="322"/>
      <c r="G29" s="384"/>
      <c r="H29" s="385"/>
    </row>
    <row r="30" spans="1:8" ht="39" customHeight="1">
      <c r="A30" s="318" t="s">
        <v>416</v>
      </c>
      <c r="B30" s="319">
        <v>5</v>
      </c>
      <c r="C30" s="322"/>
      <c r="D30" s="326" t="s">
        <v>735</v>
      </c>
      <c r="E30" s="319"/>
      <c r="F30" s="322"/>
      <c r="G30" s="384"/>
      <c r="H30" s="385"/>
    </row>
    <row r="31" spans="1:8">
      <c r="A31" s="325"/>
      <c r="B31" s="319"/>
      <c r="C31" s="322"/>
      <c r="D31" s="319" t="s">
        <v>736</v>
      </c>
      <c r="E31" s="319"/>
      <c r="F31" s="322"/>
      <c r="G31" s="384"/>
      <c r="H31" s="385"/>
    </row>
    <row r="32" spans="1:8">
      <c r="A32" s="325"/>
      <c r="B32" s="319"/>
      <c r="C32" s="322"/>
      <c r="D32" s="319" t="s">
        <v>737</v>
      </c>
      <c r="E32" s="319">
        <v>5</v>
      </c>
      <c r="F32" s="322"/>
      <c r="G32" s="384"/>
      <c r="H32" s="385"/>
    </row>
    <row r="33" spans="1:8">
      <c r="A33" s="321"/>
      <c r="B33" s="322"/>
      <c r="C33" s="322"/>
      <c r="D33" s="322"/>
      <c r="E33" s="322"/>
      <c r="F33" s="322"/>
      <c r="G33" s="384"/>
      <c r="H33" s="385"/>
    </row>
    <row r="34" spans="1:8">
      <c r="A34" s="311" t="s">
        <v>418</v>
      </c>
      <c r="B34" s="312"/>
      <c r="C34" s="322"/>
      <c r="D34" s="388"/>
      <c r="E34" s="388"/>
      <c r="F34" s="388"/>
      <c r="G34" s="384"/>
      <c r="H34" s="385"/>
    </row>
    <row r="35" spans="1:8" ht="78.75" customHeight="1">
      <c r="A35" s="324" t="s">
        <v>419</v>
      </c>
      <c r="B35" s="312"/>
      <c r="C35" s="322"/>
      <c r="D35" s="388"/>
      <c r="E35" s="388"/>
      <c r="F35" s="388"/>
      <c r="G35" s="384"/>
      <c r="H35" s="385"/>
    </row>
    <row r="36" spans="1:8">
      <c r="A36" s="325" t="s">
        <v>385</v>
      </c>
      <c r="B36" s="319"/>
      <c r="C36" s="322"/>
      <c r="D36" s="388"/>
      <c r="E36" s="388"/>
      <c r="F36" s="388"/>
      <c r="G36" s="384"/>
      <c r="H36" s="385"/>
    </row>
    <row r="37" spans="1:8" ht="13.5" thickBot="1">
      <c r="A37" s="327" t="s">
        <v>420</v>
      </c>
      <c r="B37" s="328">
        <v>5</v>
      </c>
      <c r="C37" s="329"/>
      <c r="D37" s="389"/>
      <c r="E37" s="389"/>
      <c r="F37" s="389"/>
      <c r="G37" s="386"/>
      <c r="H37" s="387"/>
    </row>
    <row r="38" spans="1:8" ht="15.75" thickTop="1" thickBot="1">
      <c r="A38" s="306" t="str">
        <f>'[1]Aree di rischio per processi'!A20</f>
        <v>B.02 Individuazione dello strumento/istituto per l’affidamento</v>
      </c>
      <c r="B38" s="307"/>
      <c r="C38" s="307"/>
      <c r="D38" s="307"/>
      <c r="E38" s="307"/>
      <c r="F38" s="307"/>
      <c r="G38" s="307"/>
      <c r="H38" s="307"/>
    </row>
    <row r="39" spans="1:8" ht="13.5" thickTop="1">
      <c r="A39" s="378" t="s">
        <v>364</v>
      </c>
      <c r="B39" s="379"/>
      <c r="C39" s="309"/>
      <c r="D39" s="379" t="s">
        <v>365</v>
      </c>
      <c r="E39" s="379"/>
      <c r="F39" s="309"/>
      <c r="G39" s="379" t="s">
        <v>723</v>
      </c>
      <c r="H39" s="382"/>
    </row>
    <row r="40" spans="1:8" ht="13.5" thickBot="1">
      <c r="A40" s="380"/>
      <c r="B40" s="381"/>
      <c r="C40" s="310"/>
      <c r="D40" s="381"/>
      <c r="E40" s="381"/>
      <c r="F40" s="310"/>
      <c r="G40" s="381"/>
      <c r="H40" s="383"/>
    </row>
    <row r="41" spans="1:8" ht="13.5" thickTop="1">
      <c r="A41" s="311" t="s">
        <v>366</v>
      </c>
      <c r="B41" s="312"/>
      <c r="C41" s="313"/>
      <c r="D41" s="314" t="s">
        <v>367</v>
      </c>
      <c r="E41" s="312"/>
      <c r="F41" s="313"/>
      <c r="G41" s="314"/>
      <c r="H41" s="315"/>
    </row>
    <row r="42" spans="1:8" ht="95.25" customHeight="1">
      <c r="A42" s="316" t="s">
        <v>368</v>
      </c>
      <c r="B42" s="312"/>
      <c r="C42" s="313"/>
      <c r="D42" s="317" t="s">
        <v>724</v>
      </c>
      <c r="E42" s="312"/>
      <c r="F42" s="313"/>
      <c r="G42" s="317" t="s">
        <v>422</v>
      </c>
      <c r="H42" s="315"/>
    </row>
    <row r="43" spans="1:8" ht="25.5" customHeight="1">
      <c r="A43" s="318" t="s">
        <v>370</v>
      </c>
      <c r="B43" s="319">
        <v>1</v>
      </c>
      <c r="C43" s="313"/>
      <c r="D43" s="319" t="s">
        <v>371</v>
      </c>
      <c r="E43" s="319">
        <v>1</v>
      </c>
      <c r="F43" s="313"/>
      <c r="G43" s="319" t="s">
        <v>725</v>
      </c>
      <c r="H43" s="320"/>
    </row>
    <row r="44" spans="1:8" ht="33.75" customHeight="1">
      <c r="A44" s="318" t="s">
        <v>372</v>
      </c>
      <c r="B44" s="319"/>
      <c r="C44" s="313"/>
      <c r="D44" s="319" t="s">
        <v>373</v>
      </c>
      <c r="E44" s="319"/>
      <c r="F44" s="313"/>
      <c r="G44" s="319" t="s">
        <v>424</v>
      </c>
      <c r="H44" s="320"/>
    </row>
    <row r="45" spans="1:8" ht="25.5" customHeight="1">
      <c r="A45" s="318" t="s">
        <v>374</v>
      </c>
      <c r="B45" s="319"/>
      <c r="C45" s="313"/>
      <c r="D45" s="319" t="s">
        <v>375</v>
      </c>
      <c r="E45" s="319"/>
      <c r="F45" s="313"/>
      <c r="G45" s="319" t="s">
        <v>726</v>
      </c>
      <c r="H45" s="320">
        <v>3</v>
      </c>
    </row>
    <row r="46" spans="1:8" ht="27" customHeight="1">
      <c r="A46" s="318" t="s">
        <v>376</v>
      </c>
      <c r="B46" s="319"/>
      <c r="C46" s="313"/>
      <c r="D46" s="319" t="s">
        <v>377</v>
      </c>
      <c r="E46" s="319"/>
      <c r="F46" s="313"/>
      <c r="G46" s="319" t="s">
        <v>426</v>
      </c>
      <c r="H46" s="320"/>
    </row>
    <row r="47" spans="1:8" ht="26.25" customHeight="1">
      <c r="A47" s="318" t="s">
        <v>378</v>
      </c>
      <c r="B47" s="319"/>
      <c r="C47" s="313"/>
      <c r="D47" s="319" t="s">
        <v>379</v>
      </c>
      <c r="E47" s="319"/>
      <c r="F47" s="313"/>
      <c r="G47" s="319" t="s">
        <v>427</v>
      </c>
      <c r="H47" s="320"/>
    </row>
    <row r="48" spans="1:8">
      <c r="A48" s="321"/>
      <c r="B48" s="322"/>
      <c r="C48" s="322"/>
      <c r="D48" s="322"/>
      <c r="E48" s="322"/>
      <c r="F48" s="322"/>
      <c r="G48" s="322"/>
      <c r="H48" s="323"/>
    </row>
    <row r="49" spans="1:8">
      <c r="A49" s="311" t="s">
        <v>380</v>
      </c>
      <c r="B49" s="312"/>
      <c r="C49" s="322"/>
      <c r="D49" s="314" t="s">
        <v>381</v>
      </c>
      <c r="E49" s="312"/>
      <c r="F49" s="322"/>
      <c r="G49" s="384"/>
      <c r="H49" s="385"/>
    </row>
    <row r="50" spans="1:8" ht="91.5" customHeight="1">
      <c r="A50" s="324" t="s">
        <v>382</v>
      </c>
      <c r="B50" s="312"/>
      <c r="C50" s="322"/>
      <c r="D50" s="317" t="s">
        <v>383</v>
      </c>
      <c r="E50" s="312"/>
      <c r="F50" s="322"/>
      <c r="G50" s="384"/>
      <c r="H50" s="385"/>
    </row>
    <row r="51" spans="1:8">
      <c r="A51" s="325" t="s">
        <v>727</v>
      </c>
      <c r="B51" s="319"/>
      <c r="C51" s="322"/>
      <c r="D51" s="319" t="s">
        <v>385</v>
      </c>
      <c r="E51" s="319">
        <v>1</v>
      </c>
      <c r="F51" s="322"/>
      <c r="G51" s="384"/>
      <c r="H51" s="385"/>
    </row>
    <row r="52" spans="1:8">
      <c r="A52" s="325" t="s">
        <v>390</v>
      </c>
      <c r="B52" s="319">
        <v>5</v>
      </c>
      <c r="C52" s="322"/>
      <c r="D52" s="319" t="s">
        <v>420</v>
      </c>
      <c r="E52" s="319"/>
      <c r="F52" s="322"/>
      <c r="G52" s="384"/>
      <c r="H52" s="385"/>
    </row>
    <row r="53" spans="1:8">
      <c r="A53" s="321"/>
      <c r="B53" s="322"/>
      <c r="C53" s="322"/>
      <c r="D53" s="322"/>
      <c r="E53" s="322"/>
      <c r="F53" s="322"/>
      <c r="G53" s="384"/>
      <c r="H53" s="385"/>
    </row>
    <row r="54" spans="1:8">
      <c r="A54" s="311" t="s">
        <v>391</v>
      </c>
      <c r="B54" s="312"/>
      <c r="C54" s="322"/>
      <c r="D54" s="314" t="s">
        <v>392</v>
      </c>
      <c r="E54" s="312"/>
      <c r="F54" s="322"/>
      <c r="G54" s="384"/>
      <c r="H54" s="385"/>
    </row>
    <row r="55" spans="1:8" ht="87.75" customHeight="1">
      <c r="A55" s="324" t="s">
        <v>393</v>
      </c>
      <c r="B55" s="312"/>
      <c r="C55" s="322"/>
      <c r="D55" s="317" t="s">
        <v>728</v>
      </c>
      <c r="E55" s="312"/>
      <c r="F55" s="322"/>
      <c r="G55" s="384"/>
      <c r="H55" s="385"/>
    </row>
    <row r="56" spans="1:8">
      <c r="A56" s="325" t="s">
        <v>395</v>
      </c>
      <c r="B56" s="319">
        <v>1</v>
      </c>
      <c r="C56" s="322"/>
      <c r="D56" s="319" t="s">
        <v>385</v>
      </c>
      <c r="E56" s="319"/>
      <c r="F56" s="322"/>
      <c r="G56" s="384"/>
      <c r="H56" s="385"/>
    </row>
    <row r="57" spans="1:8">
      <c r="A57" s="325" t="s">
        <v>398</v>
      </c>
      <c r="B57" s="319"/>
      <c r="C57" s="322"/>
      <c r="D57" s="319" t="s">
        <v>729</v>
      </c>
      <c r="E57" s="319">
        <v>1</v>
      </c>
      <c r="F57" s="322"/>
      <c r="G57" s="384"/>
      <c r="H57" s="385"/>
    </row>
    <row r="58" spans="1:8">
      <c r="A58" s="325" t="s">
        <v>402</v>
      </c>
      <c r="B58" s="319"/>
      <c r="C58" s="322"/>
      <c r="D58" s="319" t="s">
        <v>730</v>
      </c>
      <c r="E58" s="319"/>
      <c r="F58" s="322"/>
      <c r="G58" s="384"/>
      <c r="H58" s="385"/>
    </row>
    <row r="59" spans="1:8">
      <c r="A59" s="325"/>
      <c r="B59" s="319"/>
      <c r="C59" s="322"/>
      <c r="D59" s="319" t="s">
        <v>731</v>
      </c>
      <c r="E59" s="319"/>
      <c r="F59" s="322"/>
      <c r="G59" s="384"/>
      <c r="H59" s="385"/>
    </row>
    <row r="60" spans="1:8">
      <c r="A60" s="325"/>
      <c r="B60" s="319"/>
      <c r="C60" s="322"/>
      <c r="D60" s="319" t="s">
        <v>732</v>
      </c>
      <c r="E60" s="319"/>
      <c r="F60" s="322"/>
      <c r="G60" s="384"/>
      <c r="H60" s="385"/>
    </row>
    <row r="61" spans="1:8">
      <c r="A61" s="325"/>
      <c r="B61" s="319"/>
      <c r="C61" s="322"/>
      <c r="D61" s="319" t="s">
        <v>733</v>
      </c>
      <c r="E61" s="319"/>
      <c r="F61" s="322"/>
      <c r="G61" s="384"/>
      <c r="H61" s="385"/>
    </row>
    <row r="62" spans="1:8">
      <c r="A62" s="321"/>
      <c r="B62" s="322"/>
      <c r="C62" s="322"/>
      <c r="D62" s="322"/>
      <c r="E62" s="322"/>
      <c r="F62" s="322"/>
      <c r="G62" s="384"/>
      <c r="H62" s="385"/>
    </row>
    <row r="63" spans="1:8">
      <c r="A63" s="311" t="s">
        <v>404</v>
      </c>
      <c r="B63" s="312"/>
      <c r="C63" s="322"/>
      <c r="D63" s="314" t="s">
        <v>405</v>
      </c>
      <c r="E63" s="312"/>
      <c r="F63" s="322"/>
      <c r="G63" s="384"/>
      <c r="H63" s="385"/>
    </row>
    <row r="64" spans="1:8" ht="95.25" customHeight="1">
      <c r="A64" s="324" t="s">
        <v>406</v>
      </c>
      <c r="B64" s="312"/>
      <c r="C64" s="322"/>
      <c r="D64" s="317" t="s">
        <v>407</v>
      </c>
      <c r="E64" s="312"/>
      <c r="F64" s="322"/>
      <c r="G64" s="384"/>
      <c r="H64" s="385"/>
    </row>
    <row r="65" spans="1:8">
      <c r="A65" s="325" t="s">
        <v>408</v>
      </c>
      <c r="B65" s="319"/>
      <c r="C65" s="322"/>
      <c r="D65" s="319" t="s">
        <v>409</v>
      </c>
      <c r="E65" s="319"/>
      <c r="F65" s="322"/>
      <c r="G65" s="384"/>
      <c r="H65" s="385"/>
    </row>
    <row r="66" spans="1:8" ht="33.75" customHeight="1">
      <c r="A66" s="318" t="s">
        <v>734</v>
      </c>
      <c r="B66" s="319"/>
      <c r="C66" s="322"/>
      <c r="D66" s="319" t="s">
        <v>411</v>
      </c>
      <c r="E66" s="319"/>
      <c r="F66" s="322"/>
      <c r="G66" s="384"/>
      <c r="H66" s="385"/>
    </row>
    <row r="67" spans="1:8" ht="33" customHeight="1">
      <c r="A67" s="318" t="s">
        <v>416</v>
      </c>
      <c r="B67" s="319">
        <v>5</v>
      </c>
      <c r="C67" s="322"/>
      <c r="D67" s="326" t="s">
        <v>735</v>
      </c>
      <c r="E67" s="319"/>
      <c r="F67" s="322"/>
      <c r="G67" s="384"/>
      <c r="H67" s="385"/>
    </row>
    <row r="68" spans="1:8">
      <c r="A68" s="325"/>
      <c r="B68" s="319"/>
      <c r="C68" s="322"/>
      <c r="D68" s="319" t="s">
        <v>736</v>
      </c>
      <c r="E68" s="319"/>
      <c r="F68" s="322"/>
      <c r="G68" s="384"/>
      <c r="H68" s="385"/>
    </row>
    <row r="69" spans="1:8">
      <c r="A69" s="325"/>
      <c r="B69" s="319"/>
      <c r="C69" s="322"/>
      <c r="D69" s="319" t="s">
        <v>737</v>
      </c>
      <c r="E69" s="319">
        <v>5</v>
      </c>
      <c r="F69" s="322"/>
      <c r="G69" s="384"/>
      <c r="H69" s="385"/>
    </row>
    <row r="70" spans="1:8">
      <c r="A70" s="321"/>
      <c r="B70" s="322"/>
      <c r="C70" s="322"/>
      <c r="D70" s="322"/>
      <c r="E70" s="322"/>
      <c r="F70" s="322"/>
      <c r="G70" s="384"/>
      <c r="H70" s="385"/>
    </row>
    <row r="71" spans="1:8">
      <c r="A71" s="311" t="s">
        <v>418</v>
      </c>
      <c r="B71" s="312"/>
      <c r="C71" s="322"/>
      <c r="D71" s="388"/>
      <c r="E71" s="388"/>
      <c r="F71" s="388"/>
      <c r="G71" s="384"/>
      <c r="H71" s="385"/>
    </row>
    <row r="72" spans="1:8" ht="57" customHeight="1">
      <c r="A72" s="324" t="s">
        <v>419</v>
      </c>
      <c r="B72" s="312"/>
      <c r="C72" s="322"/>
      <c r="D72" s="388"/>
      <c r="E72" s="388"/>
      <c r="F72" s="388"/>
      <c r="G72" s="384"/>
      <c r="H72" s="385"/>
    </row>
    <row r="73" spans="1:8">
      <c r="A73" s="325" t="s">
        <v>385</v>
      </c>
      <c r="B73" s="319"/>
      <c r="C73" s="322"/>
      <c r="D73" s="388"/>
      <c r="E73" s="388"/>
      <c r="F73" s="388"/>
      <c r="G73" s="384"/>
      <c r="H73" s="385"/>
    </row>
    <row r="74" spans="1:8" ht="13.5" thickBot="1">
      <c r="A74" s="327" t="s">
        <v>420</v>
      </c>
      <c r="B74" s="328">
        <v>5</v>
      </c>
      <c r="C74" s="329"/>
      <c r="D74" s="389"/>
      <c r="E74" s="389"/>
      <c r="F74" s="389"/>
      <c r="G74" s="386"/>
      <c r="H74" s="387"/>
    </row>
    <row r="75" spans="1:8" ht="15.75" thickTop="1" thickBot="1">
      <c r="A75" s="306" t="str">
        <f>'[1]Aree di rischio per processi'!A21</f>
        <v>B.03 Requisiti di qualificazione</v>
      </c>
      <c r="B75" s="307"/>
      <c r="C75" s="307"/>
      <c r="D75" s="307"/>
      <c r="E75" s="307"/>
      <c r="F75" s="307"/>
      <c r="G75" s="307"/>
      <c r="H75" s="307"/>
    </row>
    <row r="76" spans="1:8" ht="13.5" thickTop="1">
      <c r="A76" s="378" t="s">
        <v>364</v>
      </c>
      <c r="B76" s="379"/>
      <c r="C76" s="309"/>
      <c r="D76" s="379" t="s">
        <v>365</v>
      </c>
      <c r="E76" s="379"/>
      <c r="F76" s="309"/>
      <c r="G76" s="379" t="s">
        <v>723</v>
      </c>
      <c r="H76" s="382"/>
    </row>
    <row r="77" spans="1:8" ht="13.5" thickBot="1">
      <c r="A77" s="380"/>
      <c r="B77" s="381"/>
      <c r="C77" s="310"/>
      <c r="D77" s="381"/>
      <c r="E77" s="381"/>
      <c r="F77" s="310"/>
      <c r="G77" s="381"/>
      <c r="H77" s="383"/>
    </row>
    <row r="78" spans="1:8" ht="13.5" thickTop="1">
      <c r="A78" s="311" t="s">
        <v>366</v>
      </c>
      <c r="B78" s="312"/>
      <c r="C78" s="313"/>
      <c r="D78" s="314" t="s">
        <v>367</v>
      </c>
      <c r="E78" s="312"/>
      <c r="F78" s="313"/>
      <c r="G78" s="314"/>
      <c r="H78" s="315"/>
    </row>
    <row r="79" spans="1:8" ht="76.5" customHeight="1">
      <c r="A79" s="316" t="s">
        <v>368</v>
      </c>
      <c r="B79" s="312"/>
      <c r="C79" s="313"/>
      <c r="D79" s="317" t="s">
        <v>724</v>
      </c>
      <c r="E79" s="312"/>
      <c r="F79" s="313"/>
      <c r="G79" s="317" t="s">
        <v>422</v>
      </c>
      <c r="H79" s="315"/>
    </row>
    <row r="80" spans="1:8" ht="15" customHeight="1">
      <c r="A80" s="318" t="s">
        <v>370</v>
      </c>
      <c r="B80" s="319"/>
      <c r="C80" s="313"/>
      <c r="D80" s="319" t="s">
        <v>371</v>
      </c>
      <c r="E80" s="319">
        <v>1</v>
      </c>
      <c r="F80" s="313"/>
      <c r="G80" s="319" t="s">
        <v>725</v>
      </c>
      <c r="H80" s="320"/>
    </row>
    <row r="81" spans="1:8" ht="17.25" customHeight="1">
      <c r="A81" s="318" t="s">
        <v>372</v>
      </c>
      <c r="B81" s="319">
        <v>2</v>
      </c>
      <c r="C81" s="313"/>
      <c r="D81" s="319" t="s">
        <v>373</v>
      </c>
      <c r="E81" s="319"/>
      <c r="F81" s="313"/>
      <c r="G81" s="319" t="s">
        <v>424</v>
      </c>
      <c r="H81" s="320"/>
    </row>
    <row r="82" spans="1:8" ht="19.5" customHeight="1">
      <c r="A82" s="318" t="s">
        <v>374</v>
      </c>
      <c r="B82" s="319"/>
      <c r="C82" s="313"/>
      <c r="D82" s="319" t="s">
        <v>375</v>
      </c>
      <c r="E82" s="319"/>
      <c r="F82" s="313"/>
      <c r="G82" s="319" t="s">
        <v>726</v>
      </c>
      <c r="H82" s="320">
        <v>3</v>
      </c>
    </row>
    <row r="83" spans="1:8" ht="29.25" customHeight="1">
      <c r="A83" s="318" t="s">
        <v>376</v>
      </c>
      <c r="B83" s="319"/>
      <c r="C83" s="313"/>
      <c r="D83" s="319" t="s">
        <v>377</v>
      </c>
      <c r="E83" s="319"/>
      <c r="F83" s="313"/>
      <c r="G83" s="319" t="s">
        <v>426</v>
      </c>
      <c r="H83" s="320"/>
    </row>
    <row r="84" spans="1:8" ht="20.25" customHeight="1">
      <c r="A84" s="318" t="s">
        <v>378</v>
      </c>
      <c r="B84" s="319"/>
      <c r="C84" s="313"/>
      <c r="D84" s="319" t="s">
        <v>379</v>
      </c>
      <c r="E84" s="319"/>
      <c r="F84" s="313"/>
      <c r="G84" s="319" t="s">
        <v>427</v>
      </c>
      <c r="H84" s="320"/>
    </row>
    <row r="85" spans="1:8">
      <c r="A85" s="321"/>
      <c r="B85" s="322"/>
      <c r="C85" s="322"/>
      <c r="D85" s="322"/>
      <c r="E85" s="322"/>
      <c r="F85" s="322"/>
      <c r="G85" s="322"/>
      <c r="H85" s="323"/>
    </row>
    <row r="86" spans="1:8">
      <c r="A86" s="311" t="s">
        <v>380</v>
      </c>
      <c r="B86" s="312"/>
      <c r="C86" s="322"/>
      <c r="D86" s="314" t="s">
        <v>381</v>
      </c>
      <c r="E86" s="312"/>
      <c r="F86" s="322"/>
      <c r="G86" s="384"/>
      <c r="H86" s="385"/>
    </row>
    <row r="87" spans="1:8" ht="72.75" customHeight="1">
      <c r="A87" s="324" t="s">
        <v>382</v>
      </c>
      <c r="B87" s="312"/>
      <c r="C87" s="322"/>
      <c r="D87" s="317" t="s">
        <v>383</v>
      </c>
      <c r="E87" s="312"/>
      <c r="F87" s="322"/>
      <c r="G87" s="384"/>
      <c r="H87" s="385"/>
    </row>
    <row r="88" spans="1:8">
      <c r="A88" s="325" t="s">
        <v>727</v>
      </c>
      <c r="B88" s="319"/>
      <c r="C88" s="322"/>
      <c r="D88" s="319" t="s">
        <v>385</v>
      </c>
      <c r="E88" s="319">
        <v>1</v>
      </c>
      <c r="F88" s="322"/>
      <c r="G88" s="384"/>
      <c r="H88" s="385"/>
    </row>
    <row r="89" spans="1:8">
      <c r="A89" s="325" t="s">
        <v>390</v>
      </c>
      <c r="B89" s="319">
        <v>5</v>
      </c>
      <c r="C89" s="322"/>
      <c r="D89" s="319" t="s">
        <v>420</v>
      </c>
      <c r="E89" s="319"/>
      <c r="F89" s="322"/>
      <c r="G89" s="384"/>
      <c r="H89" s="385"/>
    </row>
    <row r="90" spans="1:8">
      <c r="A90" s="321"/>
      <c r="B90" s="322"/>
      <c r="C90" s="322"/>
      <c r="D90" s="322"/>
      <c r="E90" s="322"/>
      <c r="F90" s="322"/>
      <c r="G90" s="384"/>
      <c r="H90" s="385"/>
    </row>
    <row r="91" spans="1:8">
      <c r="A91" s="311" t="s">
        <v>391</v>
      </c>
      <c r="B91" s="312"/>
      <c r="C91" s="322"/>
      <c r="D91" s="314" t="s">
        <v>392</v>
      </c>
      <c r="E91" s="312"/>
      <c r="F91" s="322"/>
      <c r="G91" s="384"/>
      <c r="H91" s="385"/>
    </row>
    <row r="92" spans="1:8" ht="62.25" customHeight="1">
      <c r="A92" s="324" t="s">
        <v>393</v>
      </c>
      <c r="B92" s="312"/>
      <c r="C92" s="322"/>
      <c r="D92" s="317" t="s">
        <v>728</v>
      </c>
      <c r="E92" s="312"/>
      <c r="F92" s="322"/>
      <c r="G92" s="384"/>
      <c r="H92" s="385"/>
    </row>
    <row r="93" spans="1:8">
      <c r="A93" s="325" t="s">
        <v>395</v>
      </c>
      <c r="B93" s="319">
        <v>1</v>
      </c>
      <c r="C93" s="322"/>
      <c r="D93" s="319" t="s">
        <v>385</v>
      </c>
      <c r="E93" s="319"/>
      <c r="F93" s="322"/>
      <c r="G93" s="384"/>
      <c r="H93" s="385"/>
    </row>
    <row r="94" spans="1:8">
      <c r="A94" s="325" t="s">
        <v>398</v>
      </c>
      <c r="B94" s="319"/>
      <c r="C94" s="322"/>
      <c r="D94" s="319" t="s">
        <v>729</v>
      </c>
      <c r="E94" s="319">
        <v>1</v>
      </c>
      <c r="F94" s="322"/>
      <c r="G94" s="384"/>
      <c r="H94" s="385"/>
    </row>
    <row r="95" spans="1:8">
      <c r="A95" s="325" t="s">
        <v>402</v>
      </c>
      <c r="B95" s="319"/>
      <c r="C95" s="322"/>
      <c r="D95" s="319" t="s">
        <v>730</v>
      </c>
      <c r="E95" s="319"/>
      <c r="F95" s="322"/>
      <c r="G95" s="384"/>
      <c r="H95" s="385"/>
    </row>
    <row r="96" spans="1:8">
      <c r="A96" s="325"/>
      <c r="B96" s="319"/>
      <c r="C96" s="322"/>
      <c r="D96" s="319" t="s">
        <v>731</v>
      </c>
      <c r="E96" s="319"/>
      <c r="F96" s="322"/>
      <c r="G96" s="384"/>
      <c r="H96" s="385"/>
    </row>
    <row r="97" spans="1:8">
      <c r="A97" s="325"/>
      <c r="B97" s="319"/>
      <c r="C97" s="322"/>
      <c r="D97" s="319" t="s">
        <v>732</v>
      </c>
      <c r="E97" s="319"/>
      <c r="F97" s="322"/>
      <c r="G97" s="384"/>
      <c r="H97" s="385"/>
    </row>
    <row r="98" spans="1:8">
      <c r="A98" s="325"/>
      <c r="B98" s="319"/>
      <c r="C98" s="322"/>
      <c r="D98" s="319" t="s">
        <v>733</v>
      </c>
      <c r="E98" s="319"/>
      <c r="F98" s="322"/>
      <c r="G98" s="384"/>
      <c r="H98" s="385"/>
    </row>
    <row r="99" spans="1:8">
      <c r="A99" s="321"/>
      <c r="B99" s="322"/>
      <c r="C99" s="322"/>
      <c r="D99" s="322"/>
      <c r="E99" s="322"/>
      <c r="F99" s="322"/>
      <c r="G99" s="384"/>
      <c r="H99" s="385"/>
    </row>
    <row r="100" spans="1:8">
      <c r="A100" s="311" t="s">
        <v>404</v>
      </c>
      <c r="B100" s="312"/>
      <c r="C100" s="322"/>
      <c r="D100" s="314" t="s">
        <v>405</v>
      </c>
      <c r="E100" s="312"/>
      <c r="F100" s="322"/>
      <c r="G100" s="384"/>
      <c r="H100" s="385"/>
    </row>
    <row r="101" spans="1:8" ht="87" customHeight="1">
      <c r="A101" s="324" t="s">
        <v>406</v>
      </c>
      <c r="B101" s="312"/>
      <c r="C101" s="322"/>
      <c r="D101" s="317" t="s">
        <v>407</v>
      </c>
      <c r="E101" s="312"/>
      <c r="F101" s="322"/>
      <c r="G101" s="384"/>
      <c r="H101" s="385"/>
    </row>
    <row r="102" spans="1:8">
      <c r="A102" s="325" t="s">
        <v>408</v>
      </c>
      <c r="B102" s="319"/>
      <c r="C102" s="322"/>
      <c r="D102" s="319" t="s">
        <v>409</v>
      </c>
      <c r="E102" s="319"/>
      <c r="F102" s="322"/>
      <c r="G102" s="384"/>
      <c r="H102" s="385"/>
    </row>
    <row r="103" spans="1:8" ht="42.75" customHeight="1">
      <c r="A103" s="318" t="s">
        <v>734</v>
      </c>
      <c r="B103" s="319"/>
      <c r="C103" s="322"/>
      <c r="D103" s="319" t="s">
        <v>411</v>
      </c>
      <c r="E103" s="319"/>
      <c r="F103" s="322"/>
      <c r="G103" s="384"/>
      <c r="H103" s="385"/>
    </row>
    <row r="104" spans="1:8" ht="34.5" customHeight="1">
      <c r="A104" s="318" t="s">
        <v>416</v>
      </c>
      <c r="B104" s="319">
        <v>5</v>
      </c>
      <c r="C104" s="322"/>
      <c r="D104" s="326" t="s">
        <v>735</v>
      </c>
      <c r="E104" s="319">
        <v>3</v>
      </c>
      <c r="F104" s="322"/>
      <c r="G104" s="384"/>
      <c r="H104" s="385"/>
    </row>
    <row r="105" spans="1:8">
      <c r="A105" s="325"/>
      <c r="B105" s="319"/>
      <c r="C105" s="322"/>
      <c r="D105" s="319" t="s">
        <v>736</v>
      </c>
      <c r="E105" s="319"/>
      <c r="F105" s="322"/>
      <c r="G105" s="384"/>
      <c r="H105" s="385"/>
    </row>
    <row r="106" spans="1:8">
      <c r="A106" s="325"/>
      <c r="B106" s="319"/>
      <c r="C106" s="322"/>
      <c r="D106" s="319" t="s">
        <v>737</v>
      </c>
      <c r="E106" s="319"/>
      <c r="F106" s="322"/>
      <c r="G106" s="384"/>
      <c r="H106" s="385"/>
    </row>
    <row r="107" spans="1:8">
      <c r="A107" s="321"/>
      <c r="B107" s="322"/>
      <c r="C107" s="322"/>
      <c r="D107" s="322"/>
      <c r="E107" s="322"/>
      <c r="F107" s="322"/>
      <c r="G107" s="384"/>
      <c r="H107" s="385"/>
    </row>
    <row r="108" spans="1:8">
      <c r="A108" s="311" t="s">
        <v>418</v>
      </c>
      <c r="B108" s="312"/>
      <c r="C108" s="322"/>
      <c r="D108" s="388"/>
      <c r="E108" s="388"/>
      <c r="F108" s="388"/>
      <c r="G108" s="384"/>
      <c r="H108" s="385"/>
    </row>
    <row r="109" spans="1:8" ht="81" customHeight="1">
      <c r="A109" s="324" t="s">
        <v>419</v>
      </c>
      <c r="B109" s="312"/>
      <c r="C109" s="322"/>
      <c r="D109" s="388"/>
      <c r="E109" s="388"/>
      <c r="F109" s="388"/>
      <c r="G109" s="384"/>
      <c r="H109" s="385"/>
    </row>
    <row r="110" spans="1:8">
      <c r="A110" s="325" t="s">
        <v>385</v>
      </c>
      <c r="B110" s="319">
        <v>1</v>
      </c>
      <c r="C110" s="322"/>
      <c r="D110" s="388"/>
      <c r="E110" s="388"/>
      <c r="F110" s="388"/>
      <c r="G110" s="384"/>
      <c r="H110" s="385"/>
    </row>
    <row r="111" spans="1:8" ht="13.5" thickBot="1">
      <c r="A111" s="327" t="s">
        <v>420</v>
      </c>
      <c r="B111" s="328"/>
      <c r="C111" s="329"/>
      <c r="D111" s="389"/>
      <c r="E111" s="389"/>
      <c r="F111" s="389"/>
      <c r="G111" s="386"/>
      <c r="H111" s="387"/>
    </row>
    <row r="112" spans="1:8" ht="15.75" thickTop="1" thickBot="1">
      <c r="A112" s="306" t="str">
        <f>'[1]Aree di rischio per processi'!A22</f>
        <v>B.04 Requisiti di aggiudicazione</v>
      </c>
      <c r="B112" s="307"/>
      <c r="C112" s="307"/>
      <c r="D112" s="307"/>
      <c r="E112" s="307"/>
      <c r="F112" s="307"/>
      <c r="G112" s="307"/>
      <c r="H112" s="307"/>
    </row>
    <row r="113" spans="1:8" ht="13.5" thickTop="1">
      <c r="A113" s="378" t="s">
        <v>364</v>
      </c>
      <c r="B113" s="379"/>
      <c r="C113" s="309"/>
      <c r="D113" s="379" t="s">
        <v>365</v>
      </c>
      <c r="E113" s="379"/>
      <c r="F113" s="309"/>
      <c r="G113" s="379" t="s">
        <v>723</v>
      </c>
      <c r="H113" s="382"/>
    </row>
    <row r="114" spans="1:8" ht="13.5" thickBot="1">
      <c r="A114" s="380"/>
      <c r="B114" s="381"/>
      <c r="C114" s="310"/>
      <c r="D114" s="381"/>
      <c r="E114" s="381"/>
      <c r="F114" s="310"/>
      <c r="G114" s="381"/>
      <c r="H114" s="383"/>
    </row>
    <row r="115" spans="1:8" ht="13.5" thickTop="1">
      <c r="A115" s="311" t="s">
        <v>366</v>
      </c>
      <c r="B115" s="312"/>
      <c r="C115" s="313"/>
      <c r="D115" s="314" t="s">
        <v>367</v>
      </c>
      <c r="E115" s="312"/>
      <c r="F115" s="313"/>
      <c r="G115" s="314"/>
      <c r="H115" s="315"/>
    </row>
    <row r="116" spans="1:8" ht="90.75" customHeight="1">
      <c r="A116" s="316" t="s">
        <v>368</v>
      </c>
      <c r="B116" s="312"/>
      <c r="C116" s="313"/>
      <c r="D116" s="317" t="s">
        <v>724</v>
      </c>
      <c r="E116" s="312"/>
      <c r="F116" s="313"/>
      <c r="G116" s="317" t="s">
        <v>422</v>
      </c>
      <c r="H116" s="315"/>
    </row>
    <row r="117" spans="1:8" ht="38.25" customHeight="1">
      <c r="A117" s="318" t="s">
        <v>370</v>
      </c>
      <c r="B117" s="319">
        <v>1</v>
      </c>
      <c r="C117" s="313"/>
      <c r="D117" s="319" t="s">
        <v>371</v>
      </c>
      <c r="E117" s="319">
        <v>1</v>
      </c>
      <c r="F117" s="313"/>
      <c r="G117" s="319" t="s">
        <v>725</v>
      </c>
      <c r="H117" s="320"/>
    </row>
    <row r="118" spans="1:8" ht="23.25" customHeight="1">
      <c r="A118" s="318" t="s">
        <v>372</v>
      </c>
      <c r="B118" s="319"/>
      <c r="C118" s="313"/>
      <c r="D118" s="319" t="s">
        <v>373</v>
      </c>
      <c r="E118" s="319"/>
      <c r="F118" s="313"/>
      <c r="G118" s="319" t="s">
        <v>424</v>
      </c>
      <c r="H118" s="320"/>
    </row>
    <row r="119" spans="1:8" ht="20.25" customHeight="1">
      <c r="A119" s="318" t="s">
        <v>374</v>
      </c>
      <c r="B119" s="319"/>
      <c r="C119" s="313"/>
      <c r="D119" s="319" t="s">
        <v>375</v>
      </c>
      <c r="E119" s="319"/>
      <c r="F119" s="313"/>
      <c r="G119" s="319" t="s">
        <v>726</v>
      </c>
      <c r="H119" s="320">
        <v>3</v>
      </c>
    </row>
    <row r="120" spans="1:8" ht="25.5" customHeight="1">
      <c r="A120" s="318" t="s">
        <v>376</v>
      </c>
      <c r="B120" s="319"/>
      <c r="C120" s="313"/>
      <c r="D120" s="319" t="s">
        <v>377</v>
      </c>
      <c r="E120" s="319"/>
      <c r="F120" s="313"/>
      <c r="G120" s="319" t="s">
        <v>426</v>
      </c>
      <c r="H120" s="320"/>
    </row>
    <row r="121" spans="1:8" ht="24" customHeight="1">
      <c r="A121" s="318" t="s">
        <v>378</v>
      </c>
      <c r="B121" s="319"/>
      <c r="C121" s="313"/>
      <c r="D121" s="319" t="s">
        <v>379</v>
      </c>
      <c r="E121" s="319"/>
      <c r="F121" s="313"/>
      <c r="G121" s="319" t="s">
        <v>427</v>
      </c>
      <c r="H121" s="320"/>
    </row>
    <row r="122" spans="1:8">
      <c r="A122" s="321"/>
      <c r="B122" s="322"/>
      <c r="C122" s="322"/>
      <c r="D122" s="322"/>
      <c r="E122" s="322"/>
      <c r="F122" s="322"/>
      <c r="G122" s="322"/>
      <c r="H122" s="323"/>
    </row>
    <row r="123" spans="1:8">
      <c r="A123" s="311" t="s">
        <v>380</v>
      </c>
      <c r="B123" s="312"/>
      <c r="C123" s="322"/>
      <c r="D123" s="314" t="s">
        <v>381</v>
      </c>
      <c r="E123" s="312"/>
      <c r="F123" s="322"/>
      <c r="G123" s="384"/>
      <c r="H123" s="385"/>
    </row>
    <row r="124" spans="1:8" ht="90" customHeight="1">
      <c r="A124" s="324" t="s">
        <v>382</v>
      </c>
      <c r="B124" s="312"/>
      <c r="C124" s="322"/>
      <c r="D124" s="317" t="s">
        <v>383</v>
      </c>
      <c r="E124" s="312"/>
      <c r="F124" s="322"/>
      <c r="G124" s="384"/>
      <c r="H124" s="385"/>
    </row>
    <row r="125" spans="1:8">
      <c r="A125" s="325" t="s">
        <v>727</v>
      </c>
      <c r="B125" s="319"/>
      <c r="C125" s="322"/>
      <c r="D125" s="319" t="s">
        <v>385</v>
      </c>
      <c r="E125" s="319">
        <v>1</v>
      </c>
      <c r="F125" s="322"/>
      <c r="G125" s="384"/>
      <c r="H125" s="385"/>
    </row>
    <row r="126" spans="1:8">
      <c r="A126" s="325" t="s">
        <v>390</v>
      </c>
      <c r="B126" s="319">
        <v>5</v>
      </c>
      <c r="C126" s="322"/>
      <c r="D126" s="319" t="s">
        <v>420</v>
      </c>
      <c r="E126" s="319"/>
      <c r="F126" s="322"/>
      <c r="G126" s="384"/>
      <c r="H126" s="385"/>
    </row>
    <row r="127" spans="1:8">
      <c r="A127" s="321"/>
      <c r="B127" s="322"/>
      <c r="C127" s="322"/>
      <c r="D127" s="322"/>
      <c r="E127" s="322"/>
      <c r="F127" s="322"/>
      <c r="G127" s="384"/>
      <c r="H127" s="385"/>
    </row>
    <row r="128" spans="1:8">
      <c r="A128" s="311" t="s">
        <v>391</v>
      </c>
      <c r="B128" s="312"/>
      <c r="C128" s="322"/>
      <c r="D128" s="314" t="s">
        <v>392</v>
      </c>
      <c r="E128" s="312"/>
      <c r="F128" s="322"/>
      <c r="G128" s="384"/>
      <c r="H128" s="385"/>
    </row>
    <row r="129" spans="1:8" ht="54.75" customHeight="1">
      <c r="A129" s="324" t="s">
        <v>393</v>
      </c>
      <c r="B129" s="312"/>
      <c r="C129" s="322"/>
      <c r="D129" s="317" t="s">
        <v>728</v>
      </c>
      <c r="E129" s="312"/>
      <c r="F129" s="322"/>
      <c r="G129" s="384"/>
      <c r="H129" s="385"/>
    </row>
    <row r="130" spans="1:8">
      <c r="A130" s="325" t="s">
        <v>395</v>
      </c>
      <c r="B130" s="319">
        <v>1</v>
      </c>
      <c r="C130" s="322"/>
      <c r="D130" s="319" t="s">
        <v>385</v>
      </c>
      <c r="E130" s="319"/>
      <c r="F130" s="322"/>
      <c r="G130" s="384"/>
      <c r="H130" s="385"/>
    </row>
    <row r="131" spans="1:8">
      <c r="A131" s="325" t="s">
        <v>398</v>
      </c>
      <c r="B131" s="319"/>
      <c r="C131" s="322"/>
      <c r="D131" s="319" t="s">
        <v>729</v>
      </c>
      <c r="E131" s="319">
        <v>1</v>
      </c>
      <c r="F131" s="322"/>
      <c r="G131" s="384"/>
      <c r="H131" s="385"/>
    </row>
    <row r="132" spans="1:8">
      <c r="A132" s="325" t="s">
        <v>402</v>
      </c>
      <c r="B132" s="319"/>
      <c r="C132" s="322"/>
      <c r="D132" s="319" t="s">
        <v>730</v>
      </c>
      <c r="E132" s="319"/>
      <c r="F132" s="322"/>
      <c r="G132" s="384"/>
      <c r="H132" s="385"/>
    </row>
    <row r="133" spans="1:8">
      <c r="A133" s="325"/>
      <c r="B133" s="319"/>
      <c r="C133" s="322"/>
      <c r="D133" s="319" t="s">
        <v>731</v>
      </c>
      <c r="E133" s="319"/>
      <c r="F133" s="322"/>
      <c r="G133" s="384"/>
      <c r="H133" s="385"/>
    </row>
    <row r="134" spans="1:8">
      <c r="A134" s="325"/>
      <c r="B134" s="319"/>
      <c r="C134" s="322"/>
      <c r="D134" s="319" t="s">
        <v>732</v>
      </c>
      <c r="E134" s="319"/>
      <c r="F134" s="322"/>
      <c r="G134" s="384"/>
      <c r="H134" s="385"/>
    </row>
    <row r="135" spans="1:8">
      <c r="A135" s="325"/>
      <c r="B135" s="319"/>
      <c r="C135" s="322"/>
      <c r="D135" s="319" t="s">
        <v>733</v>
      </c>
      <c r="E135" s="319"/>
      <c r="F135" s="322"/>
      <c r="G135" s="384"/>
      <c r="H135" s="385"/>
    </row>
    <row r="136" spans="1:8">
      <c r="A136" s="321"/>
      <c r="B136" s="322"/>
      <c r="C136" s="322"/>
      <c r="D136" s="322"/>
      <c r="E136" s="322"/>
      <c r="F136" s="322"/>
      <c r="G136" s="384"/>
      <c r="H136" s="385"/>
    </row>
    <row r="137" spans="1:8">
      <c r="A137" s="311" t="s">
        <v>404</v>
      </c>
      <c r="B137" s="312"/>
      <c r="C137" s="322"/>
      <c r="D137" s="314" t="s">
        <v>405</v>
      </c>
      <c r="E137" s="312"/>
      <c r="F137" s="322"/>
      <c r="G137" s="384"/>
      <c r="H137" s="385"/>
    </row>
    <row r="138" spans="1:8" ht="60.75" customHeight="1">
      <c r="A138" s="324" t="s">
        <v>406</v>
      </c>
      <c r="B138" s="312"/>
      <c r="C138" s="322"/>
      <c r="D138" s="317" t="s">
        <v>407</v>
      </c>
      <c r="E138" s="312"/>
      <c r="F138" s="322"/>
      <c r="G138" s="384"/>
      <c r="H138" s="385"/>
    </row>
    <row r="139" spans="1:8">
      <c r="A139" s="325" t="s">
        <v>408</v>
      </c>
      <c r="B139" s="319"/>
      <c r="C139" s="322"/>
      <c r="D139" s="319" t="s">
        <v>409</v>
      </c>
      <c r="E139" s="319"/>
      <c r="F139" s="322"/>
      <c r="G139" s="384"/>
      <c r="H139" s="385"/>
    </row>
    <row r="140" spans="1:8" ht="39" customHeight="1">
      <c r="A140" s="318" t="s">
        <v>734</v>
      </c>
      <c r="B140" s="319"/>
      <c r="C140" s="322"/>
      <c r="D140" s="319" t="s">
        <v>411</v>
      </c>
      <c r="E140" s="319"/>
      <c r="F140" s="322"/>
      <c r="G140" s="384"/>
      <c r="H140" s="385"/>
    </row>
    <row r="141" spans="1:8" ht="35.25" customHeight="1">
      <c r="A141" s="318" t="s">
        <v>416</v>
      </c>
      <c r="B141" s="319">
        <v>5</v>
      </c>
      <c r="C141" s="322"/>
      <c r="D141" s="326" t="s">
        <v>735</v>
      </c>
      <c r="E141" s="319"/>
      <c r="F141" s="322"/>
      <c r="G141" s="384"/>
      <c r="H141" s="385"/>
    </row>
    <row r="142" spans="1:8">
      <c r="A142" s="325"/>
      <c r="B142" s="319"/>
      <c r="C142" s="322"/>
      <c r="D142" s="319" t="s">
        <v>736</v>
      </c>
      <c r="E142" s="319"/>
      <c r="F142" s="322"/>
      <c r="G142" s="384"/>
      <c r="H142" s="385"/>
    </row>
    <row r="143" spans="1:8">
      <c r="A143" s="325"/>
      <c r="B143" s="319"/>
      <c r="C143" s="322"/>
      <c r="D143" s="319" t="s">
        <v>737</v>
      </c>
      <c r="E143" s="319">
        <v>5</v>
      </c>
      <c r="F143" s="322"/>
      <c r="G143" s="384"/>
      <c r="H143" s="385"/>
    </row>
    <row r="144" spans="1:8">
      <c r="A144" s="321"/>
      <c r="B144" s="322"/>
      <c r="C144" s="322"/>
      <c r="D144" s="322"/>
      <c r="E144" s="322"/>
      <c r="F144" s="322"/>
      <c r="G144" s="384"/>
      <c r="H144" s="385"/>
    </row>
    <row r="145" spans="1:8">
      <c r="A145" s="311" t="s">
        <v>418</v>
      </c>
      <c r="B145" s="312"/>
      <c r="C145" s="322"/>
      <c r="D145" s="388"/>
      <c r="E145" s="388"/>
      <c r="F145" s="388"/>
      <c r="G145" s="384"/>
      <c r="H145" s="385"/>
    </row>
    <row r="146" spans="1:8" ht="57.75" customHeight="1">
      <c r="A146" s="324" t="s">
        <v>419</v>
      </c>
      <c r="B146" s="312"/>
      <c r="C146" s="322"/>
      <c r="D146" s="388"/>
      <c r="E146" s="388"/>
      <c r="F146" s="388"/>
      <c r="G146" s="384"/>
      <c r="H146" s="385"/>
    </row>
    <row r="147" spans="1:8">
      <c r="A147" s="325" t="s">
        <v>385</v>
      </c>
      <c r="B147" s="319"/>
      <c r="C147" s="322"/>
      <c r="D147" s="388"/>
      <c r="E147" s="388"/>
      <c r="F147" s="388"/>
      <c r="G147" s="384"/>
      <c r="H147" s="385"/>
    </row>
    <row r="148" spans="1:8" ht="13.5" thickBot="1">
      <c r="A148" s="327" t="s">
        <v>420</v>
      </c>
      <c r="B148" s="328">
        <v>5</v>
      </c>
      <c r="C148" s="329"/>
      <c r="D148" s="389"/>
      <c r="E148" s="389"/>
      <c r="F148" s="389"/>
      <c r="G148" s="386"/>
      <c r="H148" s="387"/>
    </row>
    <row r="149" spans="1:8" ht="15.75" thickTop="1" thickBot="1">
      <c r="A149" s="330" t="str">
        <f>'[1]Aree di rischio per processi'!A23</f>
        <v>B.05 Valutazione delle offerte</v>
      </c>
      <c r="B149" s="331"/>
      <c r="C149" s="331"/>
      <c r="D149" s="331"/>
      <c r="E149" s="331"/>
      <c r="F149" s="331"/>
      <c r="G149" s="331"/>
      <c r="H149" s="331"/>
    </row>
    <row r="150" spans="1:8" ht="13.5" thickTop="1">
      <c r="A150" s="378" t="s">
        <v>364</v>
      </c>
      <c r="B150" s="379"/>
      <c r="C150" s="309"/>
      <c r="D150" s="379" t="s">
        <v>365</v>
      </c>
      <c r="E150" s="379"/>
      <c r="F150" s="309"/>
      <c r="G150" s="379" t="s">
        <v>723</v>
      </c>
      <c r="H150" s="382"/>
    </row>
    <row r="151" spans="1:8" ht="13.5" thickBot="1">
      <c r="A151" s="380"/>
      <c r="B151" s="381"/>
      <c r="C151" s="310"/>
      <c r="D151" s="381"/>
      <c r="E151" s="381"/>
      <c r="F151" s="310"/>
      <c r="G151" s="381"/>
      <c r="H151" s="383"/>
    </row>
    <row r="152" spans="1:8" ht="13.5" thickTop="1">
      <c r="A152" s="311" t="s">
        <v>366</v>
      </c>
      <c r="B152" s="312"/>
      <c r="C152" s="313"/>
      <c r="D152" s="314" t="s">
        <v>367</v>
      </c>
      <c r="E152" s="312"/>
      <c r="F152" s="313"/>
      <c r="G152" s="314"/>
      <c r="H152" s="315"/>
    </row>
    <row r="153" spans="1:8" ht="64.5" customHeight="1">
      <c r="A153" s="316" t="s">
        <v>368</v>
      </c>
      <c r="B153" s="312"/>
      <c r="C153" s="313"/>
      <c r="D153" s="317" t="s">
        <v>724</v>
      </c>
      <c r="E153" s="312"/>
      <c r="F153" s="313"/>
      <c r="G153" s="317" t="s">
        <v>422</v>
      </c>
      <c r="H153" s="315"/>
    </row>
    <row r="154" spans="1:8" ht="19.5" customHeight="1">
      <c r="A154" s="318" t="s">
        <v>370</v>
      </c>
      <c r="B154" s="319"/>
      <c r="C154" s="313"/>
      <c r="D154" s="319" t="s">
        <v>371</v>
      </c>
      <c r="E154" s="319">
        <v>1</v>
      </c>
      <c r="F154" s="313"/>
      <c r="G154" s="319" t="s">
        <v>725</v>
      </c>
      <c r="H154" s="320"/>
    </row>
    <row r="155" spans="1:8" ht="24.75" customHeight="1">
      <c r="A155" s="318" t="s">
        <v>372</v>
      </c>
      <c r="B155" s="319">
        <v>2</v>
      </c>
      <c r="C155" s="313"/>
      <c r="D155" s="319" t="s">
        <v>373</v>
      </c>
      <c r="E155" s="319"/>
      <c r="F155" s="313"/>
      <c r="G155" s="319" t="s">
        <v>424</v>
      </c>
      <c r="H155" s="320"/>
    </row>
    <row r="156" spans="1:8" ht="26.25" customHeight="1">
      <c r="A156" s="318" t="s">
        <v>374</v>
      </c>
      <c r="B156" s="319"/>
      <c r="C156" s="313"/>
      <c r="D156" s="319" t="s">
        <v>375</v>
      </c>
      <c r="E156" s="319"/>
      <c r="F156" s="313"/>
      <c r="G156" s="319" t="s">
        <v>726</v>
      </c>
      <c r="H156" s="320">
        <v>3</v>
      </c>
    </row>
    <row r="157" spans="1:8" ht="21" customHeight="1">
      <c r="A157" s="318" t="s">
        <v>376</v>
      </c>
      <c r="B157" s="319"/>
      <c r="C157" s="313"/>
      <c r="D157" s="319" t="s">
        <v>377</v>
      </c>
      <c r="E157" s="319"/>
      <c r="F157" s="313"/>
      <c r="G157" s="319" t="s">
        <v>426</v>
      </c>
      <c r="H157" s="320"/>
    </row>
    <row r="158" spans="1:8" ht="22.5" customHeight="1">
      <c r="A158" s="318" t="s">
        <v>378</v>
      </c>
      <c r="B158" s="319"/>
      <c r="C158" s="313"/>
      <c r="D158" s="319" t="s">
        <v>379</v>
      </c>
      <c r="E158" s="319"/>
      <c r="F158" s="313"/>
      <c r="G158" s="319" t="s">
        <v>427</v>
      </c>
      <c r="H158" s="320"/>
    </row>
    <row r="159" spans="1:8">
      <c r="A159" s="321"/>
      <c r="B159" s="322"/>
      <c r="C159" s="322"/>
      <c r="D159" s="322"/>
      <c r="E159" s="322"/>
      <c r="F159" s="322"/>
      <c r="G159" s="322"/>
      <c r="H159" s="323"/>
    </row>
    <row r="160" spans="1:8">
      <c r="A160" s="311" t="s">
        <v>380</v>
      </c>
      <c r="B160" s="312"/>
      <c r="C160" s="322"/>
      <c r="D160" s="314" t="s">
        <v>381</v>
      </c>
      <c r="E160" s="312"/>
      <c r="F160" s="322"/>
      <c r="G160" s="384"/>
      <c r="H160" s="385"/>
    </row>
    <row r="161" spans="1:8" ht="86.25" customHeight="1">
      <c r="A161" s="324" t="s">
        <v>382</v>
      </c>
      <c r="B161" s="312"/>
      <c r="C161" s="322"/>
      <c r="D161" s="317" t="s">
        <v>383</v>
      </c>
      <c r="E161" s="312"/>
      <c r="F161" s="322"/>
      <c r="G161" s="384"/>
      <c r="H161" s="385"/>
    </row>
    <row r="162" spans="1:8">
      <c r="A162" s="325" t="s">
        <v>727</v>
      </c>
      <c r="B162" s="319"/>
      <c r="C162" s="322"/>
      <c r="D162" s="319" t="s">
        <v>385</v>
      </c>
      <c r="E162" s="319">
        <v>1</v>
      </c>
      <c r="F162" s="322"/>
      <c r="G162" s="384"/>
      <c r="H162" s="385"/>
    </row>
    <row r="163" spans="1:8">
      <c r="A163" s="325" t="s">
        <v>390</v>
      </c>
      <c r="B163" s="319">
        <v>5</v>
      </c>
      <c r="C163" s="322"/>
      <c r="D163" s="319" t="s">
        <v>420</v>
      </c>
      <c r="E163" s="319"/>
      <c r="F163" s="322"/>
      <c r="G163" s="384"/>
      <c r="H163" s="385"/>
    </row>
    <row r="164" spans="1:8">
      <c r="A164" s="321"/>
      <c r="B164" s="322"/>
      <c r="C164" s="322"/>
      <c r="D164" s="322"/>
      <c r="E164" s="322"/>
      <c r="F164" s="322"/>
      <c r="G164" s="384"/>
      <c r="H164" s="385"/>
    </row>
    <row r="165" spans="1:8">
      <c r="A165" s="311" t="s">
        <v>391</v>
      </c>
      <c r="B165" s="312"/>
      <c r="C165" s="322"/>
      <c r="D165" s="314" t="s">
        <v>392</v>
      </c>
      <c r="E165" s="312"/>
      <c r="F165" s="322"/>
      <c r="G165" s="384"/>
      <c r="H165" s="385"/>
    </row>
    <row r="166" spans="1:8" ht="60.75" customHeight="1">
      <c r="A166" s="324" t="s">
        <v>393</v>
      </c>
      <c r="B166" s="312"/>
      <c r="C166" s="322"/>
      <c r="D166" s="317" t="s">
        <v>728</v>
      </c>
      <c r="E166" s="312"/>
      <c r="F166" s="322"/>
      <c r="G166" s="384"/>
      <c r="H166" s="385"/>
    </row>
    <row r="167" spans="1:8">
      <c r="A167" s="325" t="s">
        <v>395</v>
      </c>
      <c r="B167" s="319">
        <v>1</v>
      </c>
      <c r="C167" s="322"/>
      <c r="D167" s="319" t="s">
        <v>385</v>
      </c>
      <c r="E167" s="319"/>
      <c r="F167" s="322"/>
      <c r="G167" s="384"/>
      <c r="H167" s="385"/>
    </row>
    <row r="168" spans="1:8">
      <c r="A168" s="325" t="s">
        <v>398</v>
      </c>
      <c r="B168" s="319"/>
      <c r="C168" s="322"/>
      <c r="D168" s="319" t="s">
        <v>729</v>
      </c>
      <c r="E168" s="319">
        <v>1</v>
      </c>
      <c r="F168" s="322"/>
      <c r="G168" s="384"/>
      <c r="H168" s="385"/>
    </row>
    <row r="169" spans="1:8">
      <c r="A169" s="325" t="s">
        <v>402</v>
      </c>
      <c r="B169" s="319"/>
      <c r="C169" s="322"/>
      <c r="D169" s="319" t="s">
        <v>730</v>
      </c>
      <c r="E169" s="319"/>
      <c r="F169" s="322"/>
      <c r="G169" s="384"/>
      <c r="H169" s="385"/>
    </row>
    <row r="170" spans="1:8">
      <c r="A170" s="325"/>
      <c r="B170" s="319"/>
      <c r="C170" s="322"/>
      <c r="D170" s="319" t="s">
        <v>731</v>
      </c>
      <c r="E170" s="319"/>
      <c r="F170" s="322"/>
      <c r="G170" s="384"/>
      <c r="H170" s="385"/>
    </row>
    <row r="171" spans="1:8">
      <c r="A171" s="325"/>
      <c r="B171" s="319"/>
      <c r="C171" s="322"/>
      <c r="D171" s="319" t="s">
        <v>732</v>
      </c>
      <c r="E171" s="319"/>
      <c r="F171" s="322"/>
      <c r="G171" s="384"/>
      <c r="H171" s="385"/>
    </row>
    <row r="172" spans="1:8">
      <c r="A172" s="325"/>
      <c r="B172" s="319"/>
      <c r="C172" s="322"/>
      <c r="D172" s="319" t="s">
        <v>733</v>
      </c>
      <c r="E172" s="319"/>
      <c r="F172" s="322"/>
      <c r="G172" s="384"/>
      <c r="H172" s="385"/>
    </row>
    <row r="173" spans="1:8">
      <c r="A173" s="321"/>
      <c r="B173" s="322"/>
      <c r="C173" s="322"/>
      <c r="D173" s="322"/>
      <c r="E173" s="322"/>
      <c r="F173" s="322"/>
      <c r="G173" s="384"/>
      <c r="H173" s="385"/>
    </row>
    <row r="174" spans="1:8">
      <c r="A174" s="311" t="s">
        <v>404</v>
      </c>
      <c r="B174" s="312"/>
      <c r="C174" s="322"/>
      <c r="D174" s="314" t="s">
        <v>405</v>
      </c>
      <c r="E174" s="312"/>
      <c r="F174" s="322"/>
      <c r="G174" s="384"/>
      <c r="H174" s="385"/>
    </row>
    <row r="175" spans="1:8" ht="78.75" customHeight="1">
      <c r="A175" s="324" t="s">
        <v>406</v>
      </c>
      <c r="B175" s="312"/>
      <c r="C175" s="322"/>
      <c r="D175" s="317" t="s">
        <v>407</v>
      </c>
      <c r="E175" s="312"/>
      <c r="F175" s="322"/>
      <c r="G175" s="384"/>
      <c r="H175" s="385"/>
    </row>
    <row r="176" spans="1:8">
      <c r="A176" s="325" t="s">
        <v>408</v>
      </c>
      <c r="B176" s="319"/>
      <c r="C176" s="322"/>
      <c r="D176" s="319" t="s">
        <v>409</v>
      </c>
      <c r="E176" s="319"/>
      <c r="F176" s="322"/>
      <c r="G176" s="384"/>
      <c r="H176" s="385"/>
    </row>
    <row r="177" spans="1:8" ht="30" customHeight="1">
      <c r="A177" s="318" t="s">
        <v>734</v>
      </c>
      <c r="B177" s="319"/>
      <c r="C177" s="322"/>
      <c r="D177" s="319" t="s">
        <v>411</v>
      </c>
      <c r="E177" s="319"/>
      <c r="F177" s="322"/>
      <c r="G177" s="384"/>
      <c r="H177" s="385"/>
    </row>
    <row r="178" spans="1:8" ht="37.5" customHeight="1">
      <c r="A178" s="318" t="s">
        <v>416</v>
      </c>
      <c r="B178" s="319">
        <v>5</v>
      </c>
      <c r="C178" s="322"/>
      <c r="D178" s="326" t="s">
        <v>735</v>
      </c>
      <c r="E178" s="319"/>
      <c r="F178" s="322"/>
      <c r="G178" s="384"/>
      <c r="H178" s="385"/>
    </row>
    <row r="179" spans="1:8">
      <c r="A179" s="325"/>
      <c r="B179" s="319"/>
      <c r="C179" s="322"/>
      <c r="D179" s="319" t="s">
        <v>736</v>
      </c>
      <c r="E179" s="319"/>
      <c r="F179" s="322"/>
      <c r="G179" s="384"/>
      <c r="H179" s="385"/>
    </row>
    <row r="180" spans="1:8">
      <c r="A180" s="325"/>
      <c r="B180" s="319"/>
      <c r="C180" s="322"/>
      <c r="D180" s="319" t="s">
        <v>737</v>
      </c>
      <c r="E180" s="319">
        <v>5</v>
      </c>
      <c r="F180" s="322"/>
      <c r="G180" s="384"/>
      <c r="H180" s="385"/>
    </row>
    <row r="181" spans="1:8">
      <c r="A181" s="321"/>
      <c r="B181" s="322"/>
      <c r="C181" s="322"/>
      <c r="D181" s="322"/>
      <c r="E181" s="322"/>
      <c r="F181" s="322"/>
      <c r="G181" s="384"/>
      <c r="H181" s="385"/>
    </row>
    <row r="182" spans="1:8">
      <c r="A182" s="311" t="s">
        <v>418</v>
      </c>
      <c r="B182" s="312"/>
      <c r="C182" s="322"/>
      <c r="D182" s="388"/>
      <c r="E182" s="388"/>
      <c r="F182" s="388"/>
      <c r="G182" s="384"/>
      <c r="H182" s="385"/>
    </row>
    <row r="183" spans="1:8" ht="82.5" customHeight="1">
      <c r="A183" s="324" t="s">
        <v>419</v>
      </c>
      <c r="B183" s="312"/>
      <c r="C183" s="322"/>
      <c r="D183" s="388"/>
      <c r="E183" s="388"/>
      <c r="F183" s="388"/>
      <c r="G183" s="384"/>
      <c r="H183" s="385"/>
    </row>
    <row r="184" spans="1:8">
      <c r="A184" s="325" t="s">
        <v>385</v>
      </c>
      <c r="B184" s="319"/>
      <c r="C184" s="322"/>
      <c r="D184" s="388"/>
      <c r="E184" s="388"/>
      <c r="F184" s="388"/>
      <c r="G184" s="384"/>
      <c r="H184" s="385"/>
    </row>
    <row r="185" spans="1:8" ht="13.5" thickBot="1">
      <c r="A185" s="327" t="s">
        <v>420</v>
      </c>
      <c r="B185" s="328">
        <v>5</v>
      </c>
      <c r="C185" s="329"/>
      <c r="D185" s="389"/>
      <c r="E185" s="389"/>
      <c r="F185" s="389"/>
      <c r="G185" s="386"/>
      <c r="H185" s="387"/>
    </row>
    <row r="186" spans="1:8" ht="15.75" thickTop="1" thickBot="1">
      <c r="A186" s="330" t="str">
        <f>'[1]Aree di rischio per processi'!A24</f>
        <v>B.06 Verifica dell’eventuale anomalia delle offerte</v>
      </c>
      <c r="B186" s="331"/>
      <c r="C186" s="331"/>
      <c r="D186" s="331"/>
      <c r="E186" s="331"/>
      <c r="F186" s="331"/>
      <c r="G186" s="331"/>
      <c r="H186" s="331"/>
    </row>
    <row r="187" spans="1:8" ht="13.5" thickTop="1">
      <c r="A187" s="378" t="s">
        <v>364</v>
      </c>
      <c r="B187" s="379"/>
      <c r="C187" s="309"/>
      <c r="D187" s="379" t="s">
        <v>365</v>
      </c>
      <c r="E187" s="379"/>
      <c r="F187" s="309"/>
      <c r="G187" s="379" t="s">
        <v>723</v>
      </c>
      <c r="H187" s="382"/>
    </row>
    <row r="188" spans="1:8" ht="13.5" thickBot="1">
      <c r="A188" s="380"/>
      <c r="B188" s="381"/>
      <c r="C188" s="310"/>
      <c r="D188" s="381"/>
      <c r="E188" s="381"/>
      <c r="F188" s="310"/>
      <c r="G188" s="381"/>
      <c r="H188" s="383"/>
    </row>
    <row r="189" spans="1:8" ht="13.5" thickTop="1">
      <c r="A189" s="311" t="s">
        <v>366</v>
      </c>
      <c r="B189" s="312"/>
      <c r="C189" s="313"/>
      <c r="D189" s="314" t="s">
        <v>367</v>
      </c>
      <c r="E189" s="312"/>
      <c r="F189" s="313"/>
      <c r="G189" s="314"/>
      <c r="H189" s="315"/>
    </row>
    <row r="190" spans="1:8" ht="79.5" customHeight="1">
      <c r="A190" s="316" t="s">
        <v>368</v>
      </c>
      <c r="B190" s="312"/>
      <c r="C190" s="313"/>
      <c r="D190" s="317" t="s">
        <v>724</v>
      </c>
      <c r="E190" s="312"/>
      <c r="F190" s="313"/>
      <c r="G190" s="317" t="s">
        <v>422</v>
      </c>
      <c r="H190" s="315"/>
    </row>
    <row r="191" spans="1:8" ht="22.5" customHeight="1">
      <c r="A191" s="318" t="s">
        <v>370</v>
      </c>
      <c r="B191" s="319">
        <v>1</v>
      </c>
      <c r="C191" s="313"/>
      <c r="D191" s="319" t="s">
        <v>371</v>
      </c>
      <c r="E191" s="319">
        <v>1</v>
      </c>
      <c r="F191" s="313"/>
      <c r="G191" s="319" t="s">
        <v>725</v>
      </c>
      <c r="H191" s="320"/>
    </row>
    <row r="192" spans="1:8" ht="32.25" customHeight="1">
      <c r="A192" s="318" t="s">
        <v>372</v>
      </c>
      <c r="B192" s="319"/>
      <c r="C192" s="313"/>
      <c r="D192" s="319" t="s">
        <v>373</v>
      </c>
      <c r="E192" s="319"/>
      <c r="F192" s="313"/>
      <c r="G192" s="319" t="s">
        <v>424</v>
      </c>
      <c r="H192" s="320"/>
    </row>
    <row r="193" spans="1:8" ht="30" customHeight="1">
      <c r="A193" s="318" t="s">
        <v>374</v>
      </c>
      <c r="B193" s="319"/>
      <c r="C193" s="313"/>
      <c r="D193" s="319" t="s">
        <v>375</v>
      </c>
      <c r="E193" s="319"/>
      <c r="F193" s="313"/>
      <c r="G193" s="319" t="s">
        <v>726</v>
      </c>
      <c r="H193" s="320">
        <v>3</v>
      </c>
    </row>
    <row r="194" spans="1:8" ht="35.25" customHeight="1">
      <c r="A194" s="318" t="s">
        <v>376</v>
      </c>
      <c r="B194" s="319"/>
      <c r="C194" s="313"/>
      <c r="D194" s="319" t="s">
        <v>377</v>
      </c>
      <c r="E194" s="319"/>
      <c r="F194" s="313"/>
      <c r="G194" s="319" t="s">
        <v>426</v>
      </c>
      <c r="H194" s="320"/>
    </row>
    <row r="195" spans="1:8" ht="21.75" customHeight="1">
      <c r="A195" s="318" t="s">
        <v>378</v>
      </c>
      <c r="B195" s="319"/>
      <c r="C195" s="313"/>
      <c r="D195" s="319" t="s">
        <v>379</v>
      </c>
      <c r="E195" s="319"/>
      <c r="F195" s="313"/>
      <c r="G195" s="319" t="s">
        <v>427</v>
      </c>
      <c r="H195" s="320"/>
    </row>
    <row r="196" spans="1:8">
      <c r="A196" s="321"/>
      <c r="B196" s="322"/>
      <c r="C196" s="322"/>
      <c r="D196" s="322"/>
      <c r="E196" s="322"/>
      <c r="F196" s="322"/>
      <c r="G196" s="322"/>
      <c r="H196" s="323"/>
    </row>
    <row r="197" spans="1:8">
      <c r="A197" s="311" t="s">
        <v>380</v>
      </c>
      <c r="B197" s="312"/>
      <c r="C197" s="322"/>
      <c r="D197" s="314" t="s">
        <v>381</v>
      </c>
      <c r="E197" s="312"/>
      <c r="F197" s="322"/>
      <c r="G197" s="384"/>
      <c r="H197" s="385"/>
    </row>
    <row r="198" spans="1:8" ht="70.5" customHeight="1">
      <c r="A198" s="324" t="s">
        <v>382</v>
      </c>
      <c r="B198" s="312"/>
      <c r="C198" s="322"/>
      <c r="D198" s="317" t="s">
        <v>383</v>
      </c>
      <c r="E198" s="312"/>
      <c r="F198" s="322"/>
      <c r="G198" s="384"/>
      <c r="H198" s="385"/>
    </row>
    <row r="199" spans="1:8">
      <c r="A199" s="325" t="s">
        <v>727</v>
      </c>
      <c r="B199" s="319"/>
      <c r="C199" s="322"/>
      <c r="D199" s="319" t="s">
        <v>385</v>
      </c>
      <c r="E199" s="319">
        <v>1</v>
      </c>
      <c r="F199" s="322"/>
      <c r="G199" s="384"/>
      <c r="H199" s="385"/>
    </row>
    <row r="200" spans="1:8">
      <c r="A200" s="325" t="s">
        <v>390</v>
      </c>
      <c r="B200" s="319">
        <v>5</v>
      </c>
      <c r="C200" s="322"/>
      <c r="D200" s="319" t="s">
        <v>420</v>
      </c>
      <c r="E200" s="319"/>
      <c r="F200" s="322"/>
      <c r="G200" s="384"/>
      <c r="H200" s="385"/>
    </row>
    <row r="201" spans="1:8">
      <c r="A201" s="321"/>
      <c r="B201" s="322"/>
      <c r="C201" s="322"/>
      <c r="D201" s="322"/>
      <c r="E201" s="322"/>
      <c r="F201" s="322"/>
      <c r="G201" s="384"/>
      <c r="H201" s="385"/>
    </row>
    <row r="202" spans="1:8">
      <c r="A202" s="311" t="s">
        <v>391</v>
      </c>
      <c r="B202" s="312"/>
      <c r="C202" s="322"/>
      <c r="D202" s="314" t="s">
        <v>392</v>
      </c>
      <c r="E202" s="312"/>
      <c r="F202" s="322"/>
      <c r="G202" s="384"/>
      <c r="H202" s="385"/>
    </row>
    <row r="203" spans="1:8" ht="73.5" customHeight="1">
      <c r="A203" s="324" t="s">
        <v>393</v>
      </c>
      <c r="B203" s="312"/>
      <c r="C203" s="322"/>
      <c r="D203" s="317" t="s">
        <v>728</v>
      </c>
      <c r="E203" s="312"/>
      <c r="F203" s="322"/>
      <c r="G203" s="384"/>
      <c r="H203" s="385"/>
    </row>
    <row r="204" spans="1:8">
      <c r="A204" s="325" t="s">
        <v>395</v>
      </c>
      <c r="B204" s="319">
        <v>1</v>
      </c>
      <c r="C204" s="322"/>
      <c r="D204" s="319" t="s">
        <v>385</v>
      </c>
      <c r="E204" s="319"/>
      <c r="F204" s="322"/>
      <c r="G204" s="384"/>
      <c r="H204" s="385"/>
    </row>
    <row r="205" spans="1:8">
      <c r="A205" s="325" t="s">
        <v>398</v>
      </c>
      <c r="B205" s="319"/>
      <c r="C205" s="322"/>
      <c r="D205" s="319" t="s">
        <v>729</v>
      </c>
      <c r="E205" s="319">
        <v>1</v>
      </c>
      <c r="F205" s="322"/>
      <c r="G205" s="384"/>
      <c r="H205" s="385"/>
    </row>
    <row r="206" spans="1:8">
      <c r="A206" s="325" t="s">
        <v>402</v>
      </c>
      <c r="B206" s="319"/>
      <c r="C206" s="322"/>
      <c r="D206" s="319" t="s">
        <v>730</v>
      </c>
      <c r="E206" s="319"/>
      <c r="F206" s="322"/>
      <c r="G206" s="384"/>
      <c r="H206" s="385"/>
    </row>
    <row r="207" spans="1:8">
      <c r="A207" s="325"/>
      <c r="B207" s="319"/>
      <c r="C207" s="322"/>
      <c r="D207" s="319" t="s">
        <v>731</v>
      </c>
      <c r="E207" s="319"/>
      <c r="F207" s="322"/>
      <c r="G207" s="384"/>
      <c r="H207" s="385"/>
    </row>
    <row r="208" spans="1:8">
      <c r="A208" s="325"/>
      <c r="B208" s="319"/>
      <c r="C208" s="322"/>
      <c r="D208" s="319" t="s">
        <v>732</v>
      </c>
      <c r="E208" s="319"/>
      <c r="F208" s="322"/>
      <c r="G208" s="384"/>
      <c r="H208" s="385"/>
    </row>
    <row r="209" spans="1:8">
      <c r="A209" s="325"/>
      <c r="B209" s="319"/>
      <c r="C209" s="322"/>
      <c r="D209" s="319" t="s">
        <v>733</v>
      </c>
      <c r="E209" s="319"/>
      <c r="F209" s="322"/>
      <c r="G209" s="384"/>
      <c r="H209" s="385"/>
    </row>
    <row r="210" spans="1:8">
      <c r="A210" s="321"/>
      <c r="B210" s="322"/>
      <c r="C210" s="322"/>
      <c r="D210" s="322"/>
      <c r="E210" s="322"/>
      <c r="F210" s="322"/>
      <c r="G210" s="384"/>
      <c r="H210" s="385"/>
    </row>
    <row r="211" spans="1:8">
      <c r="A211" s="311" t="s">
        <v>404</v>
      </c>
      <c r="B211" s="312"/>
      <c r="C211" s="322"/>
      <c r="D211" s="314" t="s">
        <v>405</v>
      </c>
      <c r="E211" s="312"/>
      <c r="F211" s="322"/>
      <c r="G211" s="384"/>
      <c r="H211" s="385"/>
    </row>
    <row r="212" spans="1:8" ht="76.5" customHeight="1">
      <c r="A212" s="324" t="s">
        <v>406</v>
      </c>
      <c r="B212" s="312"/>
      <c r="C212" s="322"/>
      <c r="D212" s="317" t="s">
        <v>407</v>
      </c>
      <c r="E212" s="312"/>
      <c r="F212" s="322"/>
      <c r="G212" s="384"/>
      <c r="H212" s="385"/>
    </row>
    <row r="213" spans="1:8">
      <c r="A213" s="325" t="s">
        <v>408</v>
      </c>
      <c r="B213" s="319"/>
      <c r="C213" s="322"/>
      <c r="D213" s="319" t="s">
        <v>409</v>
      </c>
      <c r="E213" s="319"/>
      <c r="F213" s="322"/>
      <c r="G213" s="384"/>
      <c r="H213" s="385"/>
    </row>
    <row r="214" spans="1:8" ht="55.5" customHeight="1">
      <c r="A214" s="318" t="s">
        <v>734</v>
      </c>
      <c r="B214" s="319"/>
      <c r="C214" s="322"/>
      <c r="D214" s="319" t="s">
        <v>411</v>
      </c>
      <c r="E214" s="319"/>
      <c r="F214" s="322"/>
      <c r="G214" s="384"/>
      <c r="H214" s="385"/>
    </row>
    <row r="215" spans="1:8" ht="45" customHeight="1">
      <c r="A215" s="318" t="s">
        <v>416</v>
      </c>
      <c r="B215" s="319">
        <v>5</v>
      </c>
      <c r="C215" s="322"/>
      <c r="D215" s="326" t="s">
        <v>735</v>
      </c>
      <c r="E215" s="319"/>
      <c r="F215" s="322"/>
      <c r="G215" s="384"/>
      <c r="H215" s="385"/>
    </row>
    <row r="216" spans="1:8">
      <c r="A216" s="325"/>
      <c r="B216" s="319"/>
      <c r="C216" s="322"/>
      <c r="D216" s="319" t="s">
        <v>736</v>
      </c>
      <c r="E216" s="319"/>
      <c r="F216" s="322"/>
      <c r="G216" s="384"/>
      <c r="H216" s="385"/>
    </row>
    <row r="217" spans="1:8">
      <c r="A217" s="325"/>
      <c r="B217" s="319"/>
      <c r="C217" s="322"/>
      <c r="D217" s="319" t="s">
        <v>737</v>
      </c>
      <c r="E217" s="319">
        <v>5</v>
      </c>
      <c r="F217" s="322"/>
      <c r="G217" s="384"/>
      <c r="H217" s="385"/>
    </row>
    <row r="218" spans="1:8">
      <c r="A218" s="321"/>
      <c r="B218" s="322"/>
      <c r="C218" s="322"/>
      <c r="D218" s="322"/>
      <c r="E218" s="322"/>
      <c r="F218" s="322"/>
      <c r="G218" s="384"/>
      <c r="H218" s="385"/>
    </row>
    <row r="219" spans="1:8">
      <c r="A219" s="311" t="s">
        <v>418</v>
      </c>
      <c r="B219" s="312"/>
      <c r="C219" s="322"/>
      <c r="D219" s="388"/>
      <c r="E219" s="388"/>
      <c r="F219" s="388"/>
      <c r="G219" s="384"/>
      <c r="H219" s="385"/>
    </row>
    <row r="220" spans="1:8" ht="84" customHeight="1">
      <c r="A220" s="324" t="s">
        <v>419</v>
      </c>
      <c r="B220" s="312"/>
      <c r="C220" s="322"/>
      <c r="D220" s="388"/>
      <c r="E220" s="388"/>
      <c r="F220" s="388"/>
      <c r="G220" s="384"/>
      <c r="H220" s="385"/>
    </row>
    <row r="221" spans="1:8">
      <c r="A221" s="325" t="s">
        <v>385</v>
      </c>
      <c r="B221" s="319">
        <v>1</v>
      </c>
      <c r="C221" s="322"/>
      <c r="D221" s="388"/>
      <c r="E221" s="388"/>
      <c r="F221" s="388"/>
      <c r="G221" s="384"/>
      <c r="H221" s="385"/>
    </row>
    <row r="222" spans="1:8" ht="13.5" thickBot="1">
      <c r="A222" s="327" t="s">
        <v>420</v>
      </c>
      <c r="B222" s="328"/>
      <c r="C222" s="329"/>
      <c r="D222" s="389"/>
      <c r="E222" s="389"/>
      <c r="F222" s="389"/>
      <c r="G222" s="386"/>
      <c r="H222" s="387"/>
    </row>
    <row r="223" spans="1:8" ht="15.75" thickTop="1" thickBot="1">
      <c r="A223" s="330" t="str">
        <f>'[1]Aree di rischio per processi'!A25</f>
        <v>B.07 Procedure negoziate</v>
      </c>
      <c r="B223" s="331"/>
      <c r="C223" s="331"/>
      <c r="D223" s="331"/>
      <c r="E223" s="331"/>
      <c r="F223" s="331"/>
      <c r="G223" s="331"/>
      <c r="H223" s="331"/>
    </row>
    <row r="224" spans="1:8" ht="13.5" thickTop="1">
      <c r="A224" s="378" t="s">
        <v>364</v>
      </c>
      <c r="B224" s="379"/>
      <c r="C224" s="309"/>
      <c r="D224" s="379" t="s">
        <v>365</v>
      </c>
      <c r="E224" s="379"/>
      <c r="F224" s="309"/>
      <c r="G224" s="379" t="s">
        <v>723</v>
      </c>
      <c r="H224" s="382"/>
    </row>
    <row r="225" spans="1:8" ht="13.5" thickBot="1">
      <c r="A225" s="380"/>
      <c r="B225" s="381"/>
      <c r="C225" s="310"/>
      <c r="D225" s="381"/>
      <c r="E225" s="381"/>
      <c r="F225" s="310"/>
      <c r="G225" s="381"/>
      <c r="H225" s="383"/>
    </row>
    <row r="226" spans="1:8" ht="13.5" thickTop="1">
      <c r="A226" s="311" t="s">
        <v>366</v>
      </c>
      <c r="B226" s="312"/>
      <c r="C226" s="313"/>
      <c r="D226" s="314" t="s">
        <v>367</v>
      </c>
      <c r="E226" s="312"/>
      <c r="F226" s="313"/>
      <c r="G226" s="314"/>
      <c r="H226" s="315"/>
    </row>
    <row r="227" spans="1:8" ht="88.5" customHeight="1">
      <c r="A227" s="316" t="s">
        <v>368</v>
      </c>
      <c r="B227" s="312"/>
      <c r="C227" s="313"/>
      <c r="D227" s="317" t="s">
        <v>724</v>
      </c>
      <c r="E227" s="312"/>
      <c r="F227" s="313"/>
      <c r="G227" s="317" t="s">
        <v>422</v>
      </c>
      <c r="H227" s="315"/>
    </row>
    <row r="228" spans="1:8" ht="27.75" customHeight="1">
      <c r="A228" s="318" t="s">
        <v>370</v>
      </c>
      <c r="B228" s="319"/>
      <c r="C228" s="313"/>
      <c r="D228" s="319" t="s">
        <v>371</v>
      </c>
      <c r="E228" s="319">
        <v>1</v>
      </c>
      <c r="F228" s="313"/>
      <c r="G228" s="319" t="s">
        <v>725</v>
      </c>
      <c r="H228" s="320"/>
    </row>
    <row r="229" spans="1:8" ht="27" customHeight="1">
      <c r="A229" s="318" t="s">
        <v>372</v>
      </c>
      <c r="B229" s="319">
        <v>2</v>
      </c>
      <c r="C229" s="313"/>
      <c r="D229" s="319" t="s">
        <v>373</v>
      </c>
      <c r="E229" s="319"/>
      <c r="F229" s="313"/>
      <c r="G229" s="319" t="s">
        <v>424</v>
      </c>
      <c r="H229" s="320"/>
    </row>
    <row r="230" spans="1:8" ht="29.25" customHeight="1">
      <c r="A230" s="318" t="s">
        <v>374</v>
      </c>
      <c r="B230" s="319"/>
      <c r="C230" s="313"/>
      <c r="D230" s="319" t="s">
        <v>375</v>
      </c>
      <c r="E230" s="319"/>
      <c r="F230" s="313"/>
      <c r="G230" s="319" t="s">
        <v>726</v>
      </c>
      <c r="H230" s="320">
        <v>3</v>
      </c>
    </row>
    <row r="231" spans="1:8" ht="30.75" customHeight="1">
      <c r="A231" s="318" t="s">
        <v>376</v>
      </c>
      <c r="B231" s="319"/>
      <c r="C231" s="313"/>
      <c r="D231" s="319" t="s">
        <v>377</v>
      </c>
      <c r="E231" s="319"/>
      <c r="F231" s="313"/>
      <c r="G231" s="319" t="s">
        <v>426</v>
      </c>
      <c r="H231" s="320"/>
    </row>
    <row r="232" spans="1:8" ht="30" customHeight="1">
      <c r="A232" s="318" t="s">
        <v>378</v>
      </c>
      <c r="B232" s="319"/>
      <c r="C232" s="313"/>
      <c r="D232" s="319" t="s">
        <v>379</v>
      </c>
      <c r="E232" s="319"/>
      <c r="F232" s="313"/>
      <c r="G232" s="319" t="s">
        <v>427</v>
      </c>
      <c r="H232" s="320"/>
    </row>
    <row r="233" spans="1:8">
      <c r="A233" s="321"/>
      <c r="B233" s="322"/>
      <c r="C233" s="322"/>
      <c r="D233" s="322"/>
      <c r="E233" s="322"/>
      <c r="F233" s="322"/>
      <c r="G233" s="322"/>
      <c r="H233" s="323"/>
    </row>
    <row r="234" spans="1:8">
      <c r="A234" s="311" t="s">
        <v>380</v>
      </c>
      <c r="B234" s="312"/>
      <c r="C234" s="322"/>
      <c r="D234" s="314" t="s">
        <v>381</v>
      </c>
      <c r="E234" s="312"/>
      <c r="F234" s="322"/>
      <c r="G234" s="384"/>
      <c r="H234" s="385"/>
    </row>
    <row r="235" spans="1:8" ht="74.25" customHeight="1">
      <c r="A235" s="324" t="s">
        <v>382</v>
      </c>
      <c r="B235" s="312"/>
      <c r="C235" s="322"/>
      <c r="D235" s="317" t="s">
        <v>383</v>
      </c>
      <c r="E235" s="312"/>
      <c r="F235" s="322"/>
      <c r="G235" s="384"/>
      <c r="H235" s="385"/>
    </row>
    <row r="236" spans="1:8">
      <c r="A236" s="325" t="s">
        <v>727</v>
      </c>
      <c r="B236" s="319"/>
      <c r="C236" s="322"/>
      <c r="D236" s="319" t="s">
        <v>385</v>
      </c>
      <c r="E236" s="319">
        <v>1</v>
      </c>
      <c r="F236" s="322"/>
      <c r="G236" s="384"/>
      <c r="H236" s="385"/>
    </row>
    <row r="237" spans="1:8">
      <c r="A237" s="325" t="s">
        <v>390</v>
      </c>
      <c r="B237" s="319">
        <v>5</v>
      </c>
      <c r="C237" s="322"/>
      <c r="D237" s="319" t="s">
        <v>420</v>
      </c>
      <c r="E237" s="319"/>
      <c r="F237" s="322"/>
      <c r="G237" s="384"/>
      <c r="H237" s="385"/>
    </row>
    <row r="238" spans="1:8">
      <c r="A238" s="321"/>
      <c r="B238" s="322"/>
      <c r="C238" s="322"/>
      <c r="D238" s="322"/>
      <c r="E238" s="322"/>
      <c r="F238" s="322"/>
      <c r="G238" s="384"/>
      <c r="H238" s="385"/>
    </row>
    <row r="239" spans="1:8">
      <c r="A239" s="311" t="s">
        <v>391</v>
      </c>
      <c r="B239" s="312"/>
      <c r="C239" s="322"/>
      <c r="D239" s="314" t="s">
        <v>392</v>
      </c>
      <c r="E239" s="312"/>
      <c r="F239" s="322"/>
      <c r="G239" s="384"/>
      <c r="H239" s="385"/>
    </row>
    <row r="240" spans="1:8" ht="69" customHeight="1">
      <c r="A240" s="324" t="s">
        <v>393</v>
      </c>
      <c r="B240" s="312"/>
      <c r="C240" s="322"/>
      <c r="D240" s="317" t="s">
        <v>728</v>
      </c>
      <c r="E240" s="312"/>
      <c r="F240" s="322"/>
      <c r="G240" s="384"/>
      <c r="H240" s="385"/>
    </row>
    <row r="241" spans="1:8">
      <c r="A241" s="325" t="s">
        <v>395</v>
      </c>
      <c r="B241" s="319">
        <v>1</v>
      </c>
      <c r="C241" s="322"/>
      <c r="D241" s="319" t="s">
        <v>385</v>
      </c>
      <c r="E241" s="319"/>
      <c r="F241" s="322"/>
      <c r="G241" s="384"/>
      <c r="H241" s="385"/>
    </row>
    <row r="242" spans="1:8">
      <c r="A242" s="325" t="s">
        <v>398</v>
      </c>
      <c r="B242" s="319"/>
      <c r="C242" s="322"/>
      <c r="D242" s="319" t="s">
        <v>729</v>
      </c>
      <c r="E242" s="319">
        <v>1</v>
      </c>
      <c r="F242" s="322"/>
      <c r="G242" s="384"/>
      <c r="H242" s="385"/>
    </row>
    <row r="243" spans="1:8">
      <c r="A243" s="325" t="s">
        <v>402</v>
      </c>
      <c r="B243" s="319"/>
      <c r="C243" s="322"/>
      <c r="D243" s="319" t="s">
        <v>730</v>
      </c>
      <c r="E243" s="319"/>
      <c r="F243" s="322"/>
      <c r="G243" s="384"/>
      <c r="H243" s="385"/>
    </row>
    <row r="244" spans="1:8">
      <c r="A244" s="325"/>
      <c r="B244" s="319"/>
      <c r="C244" s="322"/>
      <c r="D244" s="319" t="s">
        <v>731</v>
      </c>
      <c r="E244" s="319"/>
      <c r="F244" s="322"/>
      <c r="G244" s="384"/>
      <c r="H244" s="385"/>
    </row>
    <row r="245" spans="1:8">
      <c r="A245" s="325"/>
      <c r="B245" s="319"/>
      <c r="C245" s="322"/>
      <c r="D245" s="319" t="s">
        <v>732</v>
      </c>
      <c r="E245" s="319"/>
      <c r="F245" s="322"/>
      <c r="G245" s="384"/>
      <c r="H245" s="385"/>
    </row>
    <row r="246" spans="1:8">
      <c r="A246" s="325"/>
      <c r="B246" s="319"/>
      <c r="C246" s="322"/>
      <c r="D246" s="319" t="s">
        <v>733</v>
      </c>
      <c r="E246" s="319"/>
      <c r="F246" s="322"/>
      <c r="G246" s="384"/>
      <c r="H246" s="385"/>
    </row>
    <row r="247" spans="1:8">
      <c r="A247" s="321"/>
      <c r="B247" s="322"/>
      <c r="C247" s="322"/>
      <c r="D247" s="322"/>
      <c r="E247" s="322"/>
      <c r="F247" s="322"/>
      <c r="G247" s="384"/>
      <c r="H247" s="385"/>
    </row>
    <row r="248" spans="1:8">
      <c r="A248" s="311" t="s">
        <v>404</v>
      </c>
      <c r="B248" s="312"/>
      <c r="C248" s="322"/>
      <c r="D248" s="314" t="s">
        <v>405</v>
      </c>
      <c r="E248" s="312"/>
      <c r="F248" s="322"/>
      <c r="G248" s="384"/>
      <c r="H248" s="385"/>
    </row>
    <row r="249" spans="1:8" ht="84.75" customHeight="1">
      <c r="A249" s="324" t="s">
        <v>406</v>
      </c>
      <c r="B249" s="312"/>
      <c r="C249" s="322"/>
      <c r="D249" s="317" t="s">
        <v>407</v>
      </c>
      <c r="E249" s="312"/>
      <c r="F249" s="322"/>
      <c r="G249" s="384"/>
      <c r="H249" s="385"/>
    </row>
    <row r="250" spans="1:8">
      <c r="A250" s="325" t="s">
        <v>408</v>
      </c>
      <c r="B250" s="319"/>
      <c r="C250" s="322"/>
      <c r="D250" s="319" t="s">
        <v>409</v>
      </c>
      <c r="E250" s="319"/>
      <c r="F250" s="322"/>
      <c r="G250" s="384"/>
      <c r="H250" s="385"/>
    </row>
    <row r="251" spans="1:8" ht="77.25" customHeight="1">
      <c r="A251" s="318" t="s">
        <v>734</v>
      </c>
      <c r="B251" s="319"/>
      <c r="C251" s="322"/>
      <c r="D251" s="319" t="s">
        <v>411</v>
      </c>
      <c r="E251" s="319"/>
      <c r="F251" s="322"/>
      <c r="G251" s="384"/>
      <c r="H251" s="385"/>
    </row>
    <row r="252" spans="1:8" ht="44.25" customHeight="1">
      <c r="A252" s="318" t="s">
        <v>416</v>
      </c>
      <c r="B252" s="319">
        <v>5</v>
      </c>
      <c r="C252" s="322"/>
      <c r="D252" s="326" t="s">
        <v>735</v>
      </c>
      <c r="E252" s="319"/>
      <c r="F252" s="322"/>
      <c r="G252" s="384"/>
      <c r="H252" s="385"/>
    </row>
    <row r="253" spans="1:8">
      <c r="A253" s="325"/>
      <c r="B253" s="319"/>
      <c r="C253" s="322"/>
      <c r="D253" s="319" t="s">
        <v>736</v>
      </c>
      <c r="E253" s="319"/>
      <c r="F253" s="322"/>
      <c r="G253" s="384"/>
      <c r="H253" s="385"/>
    </row>
    <row r="254" spans="1:8">
      <c r="A254" s="325"/>
      <c r="B254" s="319"/>
      <c r="C254" s="322"/>
      <c r="D254" s="319" t="s">
        <v>737</v>
      </c>
      <c r="E254" s="319">
        <v>5</v>
      </c>
      <c r="F254" s="322"/>
      <c r="G254" s="384"/>
      <c r="H254" s="385"/>
    </row>
    <row r="255" spans="1:8">
      <c r="A255" s="321"/>
      <c r="B255" s="322"/>
      <c r="C255" s="322"/>
      <c r="D255" s="322"/>
      <c r="E255" s="322"/>
      <c r="F255" s="322"/>
      <c r="G255" s="384"/>
      <c r="H255" s="385"/>
    </row>
    <row r="256" spans="1:8">
      <c r="A256" s="311" t="s">
        <v>418</v>
      </c>
      <c r="B256" s="312"/>
      <c r="C256" s="322"/>
      <c r="D256" s="388"/>
      <c r="E256" s="388"/>
      <c r="F256" s="388"/>
      <c r="G256" s="384"/>
      <c r="H256" s="385"/>
    </row>
    <row r="257" spans="1:8" ht="75.75" customHeight="1">
      <c r="A257" s="324" t="s">
        <v>419</v>
      </c>
      <c r="B257" s="312"/>
      <c r="C257" s="322"/>
      <c r="D257" s="388"/>
      <c r="E257" s="388"/>
      <c r="F257" s="388"/>
      <c r="G257" s="384"/>
      <c r="H257" s="385"/>
    </row>
    <row r="258" spans="1:8">
      <c r="A258" s="325" t="s">
        <v>385</v>
      </c>
      <c r="B258" s="319">
        <v>1</v>
      </c>
      <c r="C258" s="322"/>
      <c r="D258" s="388"/>
      <c r="E258" s="388"/>
      <c r="F258" s="388"/>
      <c r="G258" s="384"/>
      <c r="H258" s="385"/>
    </row>
    <row r="259" spans="1:8" ht="13.5" thickBot="1">
      <c r="A259" s="327" t="s">
        <v>420</v>
      </c>
      <c r="B259" s="328"/>
      <c r="C259" s="329"/>
      <c r="D259" s="389"/>
      <c r="E259" s="389"/>
      <c r="F259" s="389"/>
      <c r="G259" s="386"/>
      <c r="H259" s="387"/>
    </row>
    <row r="260" spans="1:8" ht="15.75" thickTop="1" thickBot="1">
      <c r="A260" s="330" t="str">
        <f>'[1]Aree di rischio per processi'!A26</f>
        <v>B.08 Affidamenti diretti</v>
      </c>
      <c r="B260" s="331"/>
      <c r="C260" s="331"/>
      <c r="D260" s="331"/>
      <c r="E260" s="331"/>
      <c r="F260" s="331"/>
      <c r="G260" s="331"/>
      <c r="H260" s="331"/>
    </row>
    <row r="261" spans="1:8" ht="13.5" thickTop="1">
      <c r="A261" s="378" t="s">
        <v>364</v>
      </c>
      <c r="B261" s="379"/>
      <c r="C261" s="309"/>
      <c r="D261" s="379" t="s">
        <v>365</v>
      </c>
      <c r="E261" s="379"/>
      <c r="F261" s="309"/>
      <c r="G261" s="379" t="s">
        <v>723</v>
      </c>
      <c r="H261" s="382"/>
    </row>
    <row r="262" spans="1:8" ht="13.5" thickBot="1">
      <c r="A262" s="380"/>
      <c r="B262" s="381"/>
      <c r="C262" s="310"/>
      <c r="D262" s="381"/>
      <c r="E262" s="381"/>
      <c r="F262" s="310"/>
      <c r="G262" s="381"/>
      <c r="H262" s="383"/>
    </row>
    <row r="263" spans="1:8" ht="13.5" thickTop="1">
      <c r="A263" s="311" t="s">
        <v>366</v>
      </c>
      <c r="B263" s="312"/>
      <c r="C263" s="313"/>
      <c r="D263" s="314" t="s">
        <v>367</v>
      </c>
      <c r="E263" s="312"/>
      <c r="F263" s="313"/>
      <c r="G263" s="314"/>
      <c r="H263" s="315"/>
    </row>
    <row r="264" spans="1:8" ht="64.5" customHeight="1">
      <c r="A264" s="316" t="s">
        <v>368</v>
      </c>
      <c r="B264" s="312"/>
      <c r="C264" s="313"/>
      <c r="D264" s="317" t="s">
        <v>724</v>
      </c>
      <c r="E264" s="312"/>
      <c r="F264" s="313"/>
      <c r="G264" s="317" t="s">
        <v>422</v>
      </c>
      <c r="H264" s="315"/>
    </row>
    <row r="265" spans="1:8" ht="24.75" customHeight="1">
      <c r="A265" s="318" t="s">
        <v>370</v>
      </c>
      <c r="B265" s="319"/>
      <c r="C265" s="313"/>
      <c r="D265" s="319" t="s">
        <v>371</v>
      </c>
      <c r="E265" s="319"/>
      <c r="F265" s="313"/>
      <c r="G265" s="319" t="s">
        <v>725</v>
      </c>
      <c r="H265" s="320"/>
    </row>
    <row r="266" spans="1:8" ht="25.5" customHeight="1">
      <c r="A266" s="318" t="s">
        <v>372</v>
      </c>
      <c r="B266" s="319">
        <v>2</v>
      </c>
      <c r="C266" s="313"/>
      <c r="D266" s="319" t="s">
        <v>373</v>
      </c>
      <c r="E266" s="319"/>
      <c r="F266" s="313"/>
      <c r="G266" s="319" t="s">
        <v>424</v>
      </c>
      <c r="H266" s="320"/>
    </row>
    <row r="267" spans="1:8" ht="24" customHeight="1">
      <c r="A267" s="318" t="s">
        <v>374</v>
      </c>
      <c r="B267" s="319"/>
      <c r="C267" s="313"/>
      <c r="D267" s="319" t="s">
        <v>375</v>
      </c>
      <c r="E267" s="319">
        <v>3</v>
      </c>
      <c r="F267" s="313"/>
      <c r="G267" s="319" t="s">
        <v>726</v>
      </c>
      <c r="H267" s="320">
        <v>3</v>
      </c>
    </row>
    <row r="268" spans="1:8" ht="31.5" customHeight="1">
      <c r="A268" s="318" t="s">
        <v>376</v>
      </c>
      <c r="B268" s="319"/>
      <c r="C268" s="313"/>
      <c r="D268" s="319" t="s">
        <v>377</v>
      </c>
      <c r="E268" s="319"/>
      <c r="F268" s="313"/>
      <c r="G268" s="319" t="s">
        <v>426</v>
      </c>
      <c r="H268" s="320"/>
    </row>
    <row r="269" spans="1:8" ht="21" customHeight="1">
      <c r="A269" s="318" t="s">
        <v>378</v>
      </c>
      <c r="B269" s="319"/>
      <c r="C269" s="313"/>
      <c r="D269" s="319" t="s">
        <v>379</v>
      </c>
      <c r="E269" s="319"/>
      <c r="F269" s="313"/>
      <c r="G269" s="319" t="s">
        <v>427</v>
      </c>
      <c r="H269" s="320"/>
    </row>
    <row r="270" spans="1:8">
      <c r="A270" s="321"/>
      <c r="B270" s="322"/>
      <c r="C270" s="322"/>
      <c r="D270" s="322"/>
      <c r="E270" s="322"/>
      <c r="F270" s="322"/>
      <c r="G270" s="322"/>
      <c r="H270" s="323"/>
    </row>
    <row r="271" spans="1:8">
      <c r="A271" s="311" t="s">
        <v>380</v>
      </c>
      <c r="B271" s="312"/>
      <c r="C271" s="322"/>
      <c r="D271" s="314" t="s">
        <v>381</v>
      </c>
      <c r="E271" s="312"/>
      <c r="F271" s="322"/>
      <c r="G271" s="384"/>
      <c r="H271" s="385"/>
    </row>
    <row r="272" spans="1:8" ht="87" customHeight="1">
      <c r="A272" s="324" t="s">
        <v>382</v>
      </c>
      <c r="B272" s="312"/>
      <c r="C272" s="322"/>
      <c r="D272" s="317" t="s">
        <v>383</v>
      </c>
      <c r="E272" s="312"/>
      <c r="F272" s="322"/>
      <c r="G272" s="384"/>
      <c r="H272" s="385"/>
    </row>
    <row r="273" spans="1:8">
      <c r="A273" s="325" t="s">
        <v>727</v>
      </c>
      <c r="B273" s="319"/>
      <c r="C273" s="322"/>
      <c r="D273" s="319" t="s">
        <v>385</v>
      </c>
      <c r="E273" s="319">
        <v>1</v>
      </c>
      <c r="F273" s="322"/>
      <c r="G273" s="384"/>
      <c r="H273" s="385"/>
    </row>
    <row r="274" spans="1:8">
      <c r="A274" s="325" t="s">
        <v>390</v>
      </c>
      <c r="B274" s="319">
        <v>5</v>
      </c>
      <c r="C274" s="322"/>
      <c r="D274" s="319" t="s">
        <v>420</v>
      </c>
      <c r="E274" s="319"/>
      <c r="F274" s="322"/>
      <c r="G274" s="384"/>
      <c r="H274" s="385"/>
    </row>
    <row r="275" spans="1:8">
      <c r="A275" s="321"/>
      <c r="B275" s="322"/>
      <c r="C275" s="322"/>
      <c r="D275" s="322"/>
      <c r="E275" s="322"/>
      <c r="F275" s="322"/>
      <c r="G275" s="384"/>
      <c r="H275" s="385"/>
    </row>
    <row r="276" spans="1:8">
      <c r="A276" s="311" t="s">
        <v>391</v>
      </c>
      <c r="B276" s="312"/>
      <c r="C276" s="322"/>
      <c r="D276" s="314" t="s">
        <v>392</v>
      </c>
      <c r="E276" s="312"/>
      <c r="F276" s="322"/>
      <c r="G276" s="384"/>
      <c r="H276" s="385"/>
    </row>
    <row r="277" spans="1:8" ht="56.25" customHeight="1">
      <c r="A277" s="324" t="s">
        <v>393</v>
      </c>
      <c r="B277" s="312"/>
      <c r="C277" s="322"/>
      <c r="D277" s="317" t="s">
        <v>728</v>
      </c>
      <c r="E277" s="312"/>
      <c r="F277" s="322"/>
      <c r="G277" s="384"/>
      <c r="H277" s="385"/>
    </row>
    <row r="278" spans="1:8">
      <c r="A278" s="325" t="s">
        <v>395</v>
      </c>
      <c r="B278" s="319">
        <v>1</v>
      </c>
      <c r="C278" s="322"/>
      <c r="D278" s="319" t="s">
        <v>385</v>
      </c>
      <c r="E278" s="319"/>
      <c r="F278" s="322"/>
      <c r="G278" s="384"/>
      <c r="H278" s="385"/>
    </row>
    <row r="279" spans="1:8">
      <c r="A279" s="325" t="s">
        <v>398</v>
      </c>
      <c r="B279" s="319"/>
      <c r="C279" s="322"/>
      <c r="D279" s="319" t="s">
        <v>729</v>
      </c>
      <c r="E279" s="319">
        <v>1</v>
      </c>
      <c r="F279" s="322"/>
      <c r="G279" s="384"/>
      <c r="H279" s="385"/>
    </row>
    <row r="280" spans="1:8">
      <c r="A280" s="325" t="s">
        <v>402</v>
      </c>
      <c r="B280" s="319"/>
      <c r="C280" s="322"/>
      <c r="D280" s="319" t="s">
        <v>730</v>
      </c>
      <c r="E280" s="319"/>
      <c r="F280" s="322"/>
      <c r="G280" s="384"/>
      <c r="H280" s="385"/>
    </row>
    <row r="281" spans="1:8">
      <c r="A281" s="325"/>
      <c r="B281" s="319"/>
      <c r="C281" s="322"/>
      <c r="D281" s="319" t="s">
        <v>731</v>
      </c>
      <c r="E281" s="319"/>
      <c r="F281" s="322"/>
      <c r="G281" s="384"/>
      <c r="H281" s="385"/>
    </row>
    <row r="282" spans="1:8">
      <c r="A282" s="325"/>
      <c r="B282" s="319"/>
      <c r="C282" s="322"/>
      <c r="D282" s="319" t="s">
        <v>732</v>
      </c>
      <c r="E282" s="319"/>
      <c r="F282" s="322"/>
      <c r="G282" s="384"/>
      <c r="H282" s="385"/>
    </row>
    <row r="283" spans="1:8">
      <c r="A283" s="325"/>
      <c r="B283" s="319"/>
      <c r="C283" s="322"/>
      <c r="D283" s="319" t="s">
        <v>733</v>
      </c>
      <c r="E283" s="319"/>
      <c r="F283" s="322"/>
      <c r="G283" s="384"/>
      <c r="H283" s="385"/>
    </row>
    <row r="284" spans="1:8">
      <c r="A284" s="321"/>
      <c r="B284" s="322"/>
      <c r="C284" s="322"/>
      <c r="D284" s="322"/>
      <c r="E284" s="322"/>
      <c r="F284" s="322"/>
      <c r="G284" s="384"/>
      <c r="H284" s="385"/>
    </row>
    <row r="285" spans="1:8">
      <c r="A285" s="311" t="s">
        <v>404</v>
      </c>
      <c r="B285" s="312"/>
      <c r="C285" s="322"/>
      <c r="D285" s="314" t="s">
        <v>405</v>
      </c>
      <c r="E285" s="312"/>
      <c r="F285" s="322"/>
      <c r="G285" s="384"/>
      <c r="H285" s="385"/>
    </row>
    <row r="286" spans="1:8" ht="94.5" customHeight="1">
      <c r="A286" s="324" t="s">
        <v>406</v>
      </c>
      <c r="B286" s="312"/>
      <c r="C286" s="322"/>
      <c r="D286" s="317" t="s">
        <v>407</v>
      </c>
      <c r="E286" s="312"/>
      <c r="F286" s="322"/>
      <c r="G286" s="384"/>
      <c r="H286" s="385"/>
    </row>
    <row r="287" spans="1:8">
      <c r="A287" s="325" t="s">
        <v>408</v>
      </c>
      <c r="B287" s="319"/>
      <c r="C287" s="322"/>
      <c r="D287" s="319" t="s">
        <v>409</v>
      </c>
      <c r="E287" s="319"/>
      <c r="F287" s="322"/>
      <c r="G287" s="384"/>
      <c r="H287" s="385"/>
    </row>
    <row r="288" spans="1:8" ht="41.25" customHeight="1">
      <c r="A288" s="318" t="s">
        <v>734</v>
      </c>
      <c r="B288" s="319"/>
      <c r="C288" s="322"/>
      <c r="D288" s="319" t="s">
        <v>411</v>
      </c>
      <c r="E288" s="319"/>
      <c r="F288" s="322"/>
      <c r="G288" s="384"/>
      <c r="H288" s="385"/>
    </row>
    <row r="289" spans="1:8" ht="33.75" customHeight="1">
      <c r="A289" s="318" t="s">
        <v>416</v>
      </c>
      <c r="B289" s="319">
        <v>5</v>
      </c>
      <c r="C289" s="322"/>
      <c r="D289" s="326" t="s">
        <v>735</v>
      </c>
      <c r="E289" s="319"/>
      <c r="F289" s="322"/>
      <c r="G289" s="384"/>
      <c r="H289" s="385"/>
    </row>
    <row r="290" spans="1:8">
      <c r="A290" s="325"/>
      <c r="B290" s="319"/>
      <c r="C290" s="322"/>
      <c r="D290" s="319" t="s">
        <v>736</v>
      </c>
      <c r="E290" s="319"/>
      <c r="F290" s="322"/>
      <c r="G290" s="384"/>
      <c r="H290" s="385"/>
    </row>
    <row r="291" spans="1:8">
      <c r="A291" s="325"/>
      <c r="B291" s="319"/>
      <c r="C291" s="322"/>
      <c r="D291" s="319" t="s">
        <v>737</v>
      </c>
      <c r="E291" s="319">
        <v>5</v>
      </c>
      <c r="F291" s="322"/>
      <c r="G291" s="384"/>
      <c r="H291" s="385"/>
    </row>
    <row r="292" spans="1:8">
      <c r="A292" s="321"/>
      <c r="B292" s="322"/>
      <c r="C292" s="322"/>
      <c r="D292" s="322"/>
      <c r="E292" s="322"/>
      <c r="F292" s="322"/>
      <c r="G292" s="384"/>
      <c r="H292" s="385"/>
    </row>
    <row r="293" spans="1:8">
      <c r="A293" s="311" t="s">
        <v>418</v>
      </c>
      <c r="B293" s="312"/>
      <c r="C293" s="322"/>
      <c r="D293" s="388"/>
      <c r="E293" s="388"/>
      <c r="F293" s="388"/>
      <c r="G293" s="384"/>
      <c r="H293" s="385"/>
    </row>
    <row r="294" spans="1:8" ht="71.25" customHeight="1">
      <c r="A294" s="324" t="s">
        <v>419</v>
      </c>
      <c r="B294" s="312"/>
      <c r="C294" s="322"/>
      <c r="D294" s="388"/>
      <c r="E294" s="388"/>
      <c r="F294" s="388"/>
      <c r="G294" s="384"/>
      <c r="H294" s="385"/>
    </row>
    <row r="295" spans="1:8">
      <c r="A295" s="325" t="s">
        <v>385</v>
      </c>
      <c r="B295" s="319"/>
      <c r="C295" s="322"/>
      <c r="D295" s="388"/>
      <c r="E295" s="388"/>
      <c r="F295" s="388"/>
      <c r="G295" s="384"/>
      <c r="H295" s="385"/>
    </row>
    <row r="296" spans="1:8" ht="13.5" thickBot="1">
      <c r="A296" s="327" t="s">
        <v>420</v>
      </c>
      <c r="B296" s="328">
        <v>5</v>
      </c>
      <c r="C296" s="329"/>
      <c r="D296" s="389"/>
      <c r="E296" s="389"/>
      <c r="F296" s="389"/>
      <c r="G296" s="386"/>
      <c r="H296" s="387"/>
    </row>
    <row r="297" spans="1:8" ht="15.75" thickTop="1" thickBot="1">
      <c r="A297" s="330" t="str">
        <f>'[1]Aree di rischio per processi'!A27</f>
        <v>B.09 Revoca del bando</v>
      </c>
      <c r="B297" s="331"/>
      <c r="C297" s="331"/>
      <c r="D297" s="331"/>
      <c r="E297" s="331"/>
      <c r="F297" s="331"/>
      <c r="G297" s="331"/>
      <c r="H297" s="331"/>
    </row>
    <row r="298" spans="1:8" ht="13.5" thickTop="1">
      <c r="A298" s="378" t="s">
        <v>364</v>
      </c>
      <c r="B298" s="379"/>
      <c r="C298" s="309"/>
      <c r="D298" s="379" t="s">
        <v>365</v>
      </c>
      <c r="E298" s="379"/>
      <c r="F298" s="309"/>
      <c r="G298" s="379" t="s">
        <v>723</v>
      </c>
      <c r="H298" s="382"/>
    </row>
    <row r="299" spans="1:8" ht="13.5" thickBot="1">
      <c r="A299" s="380"/>
      <c r="B299" s="381"/>
      <c r="C299" s="310"/>
      <c r="D299" s="381"/>
      <c r="E299" s="381"/>
      <c r="F299" s="310"/>
      <c r="G299" s="381"/>
      <c r="H299" s="383"/>
    </row>
    <row r="300" spans="1:8" ht="13.5" thickTop="1">
      <c r="A300" s="311" t="s">
        <v>366</v>
      </c>
      <c r="B300" s="312"/>
      <c r="C300" s="313"/>
      <c r="D300" s="314" t="s">
        <v>367</v>
      </c>
      <c r="E300" s="312"/>
      <c r="F300" s="313"/>
      <c r="G300" s="314"/>
      <c r="H300" s="315"/>
    </row>
    <row r="301" spans="1:8" ht="73.5" customHeight="1">
      <c r="A301" s="316" t="s">
        <v>368</v>
      </c>
      <c r="B301" s="312"/>
      <c r="C301" s="313"/>
      <c r="D301" s="317" t="s">
        <v>724</v>
      </c>
      <c r="E301" s="312"/>
      <c r="F301" s="313"/>
      <c r="G301" s="317" t="s">
        <v>422</v>
      </c>
      <c r="H301" s="315"/>
    </row>
    <row r="302" spans="1:8" ht="31.5" customHeight="1">
      <c r="A302" s="318" t="s">
        <v>370</v>
      </c>
      <c r="B302" s="319"/>
      <c r="C302" s="313"/>
      <c r="D302" s="319" t="s">
        <v>371</v>
      </c>
      <c r="E302" s="319">
        <v>1</v>
      </c>
      <c r="F302" s="313"/>
      <c r="G302" s="319" t="s">
        <v>725</v>
      </c>
      <c r="H302" s="320"/>
    </row>
    <row r="303" spans="1:8" ht="28.5" customHeight="1">
      <c r="A303" s="318" t="s">
        <v>372</v>
      </c>
      <c r="B303" s="319"/>
      <c r="C303" s="313"/>
      <c r="D303" s="319" t="s">
        <v>373</v>
      </c>
      <c r="E303" s="319"/>
      <c r="F303" s="313"/>
      <c r="G303" s="319" t="s">
        <v>424</v>
      </c>
      <c r="H303" s="320"/>
    </row>
    <row r="304" spans="1:8" ht="27" customHeight="1">
      <c r="A304" s="318" t="s">
        <v>374</v>
      </c>
      <c r="B304" s="319">
        <v>3</v>
      </c>
      <c r="C304" s="313"/>
      <c r="D304" s="319" t="s">
        <v>375</v>
      </c>
      <c r="E304" s="319"/>
      <c r="F304" s="313"/>
      <c r="G304" s="319" t="s">
        <v>726</v>
      </c>
      <c r="H304" s="320">
        <v>3</v>
      </c>
    </row>
    <row r="305" spans="1:8" ht="23.25" customHeight="1">
      <c r="A305" s="318" t="s">
        <v>376</v>
      </c>
      <c r="B305" s="319"/>
      <c r="C305" s="313"/>
      <c r="D305" s="319" t="s">
        <v>377</v>
      </c>
      <c r="E305" s="319"/>
      <c r="F305" s="313"/>
      <c r="G305" s="319" t="s">
        <v>426</v>
      </c>
      <c r="H305" s="320"/>
    </row>
    <row r="306" spans="1:8" ht="26.25" customHeight="1">
      <c r="A306" s="318" t="s">
        <v>378</v>
      </c>
      <c r="B306" s="319"/>
      <c r="C306" s="313"/>
      <c r="D306" s="319" t="s">
        <v>379</v>
      </c>
      <c r="E306" s="319"/>
      <c r="F306" s="313"/>
      <c r="G306" s="319" t="s">
        <v>427</v>
      </c>
      <c r="H306" s="320"/>
    </row>
    <row r="307" spans="1:8">
      <c r="A307" s="321"/>
      <c r="B307" s="322"/>
      <c r="C307" s="322"/>
      <c r="D307" s="322"/>
      <c r="E307" s="322"/>
      <c r="F307" s="322"/>
      <c r="G307" s="322"/>
      <c r="H307" s="323"/>
    </row>
    <row r="308" spans="1:8">
      <c r="A308" s="311" t="s">
        <v>380</v>
      </c>
      <c r="B308" s="312"/>
      <c r="C308" s="322"/>
      <c r="D308" s="314" t="s">
        <v>381</v>
      </c>
      <c r="E308" s="312"/>
      <c r="F308" s="322"/>
      <c r="G308" s="384"/>
      <c r="H308" s="385"/>
    </row>
    <row r="309" spans="1:8" ht="72" customHeight="1">
      <c r="A309" s="324" t="s">
        <v>382</v>
      </c>
      <c r="B309" s="312"/>
      <c r="C309" s="322"/>
      <c r="D309" s="317" t="s">
        <v>383</v>
      </c>
      <c r="E309" s="312"/>
      <c r="F309" s="322"/>
      <c r="G309" s="384"/>
      <c r="H309" s="385"/>
    </row>
    <row r="310" spans="1:8">
      <c r="A310" s="325" t="s">
        <v>727</v>
      </c>
      <c r="B310" s="319"/>
      <c r="C310" s="322"/>
      <c r="D310" s="319" t="s">
        <v>385</v>
      </c>
      <c r="E310" s="319">
        <v>1</v>
      </c>
      <c r="F310" s="322"/>
      <c r="G310" s="384"/>
      <c r="H310" s="385"/>
    </row>
    <row r="311" spans="1:8">
      <c r="A311" s="325" t="s">
        <v>390</v>
      </c>
      <c r="B311" s="319">
        <v>5</v>
      </c>
      <c r="C311" s="322"/>
      <c r="D311" s="319" t="s">
        <v>420</v>
      </c>
      <c r="E311" s="319"/>
      <c r="F311" s="322"/>
      <c r="G311" s="384"/>
      <c r="H311" s="385"/>
    </row>
    <row r="312" spans="1:8">
      <c r="A312" s="321"/>
      <c r="B312" s="322"/>
      <c r="C312" s="322"/>
      <c r="D312" s="322"/>
      <c r="E312" s="322"/>
      <c r="F312" s="322"/>
      <c r="G312" s="384"/>
      <c r="H312" s="385"/>
    </row>
    <row r="313" spans="1:8">
      <c r="A313" s="311" t="s">
        <v>391</v>
      </c>
      <c r="B313" s="312"/>
      <c r="C313" s="322"/>
      <c r="D313" s="314" t="s">
        <v>392</v>
      </c>
      <c r="E313" s="312"/>
      <c r="F313" s="322"/>
      <c r="G313" s="384"/>
      <c r="H313" s="385"/>
    </row>
    <row r="314" spans="1:8" ht="56.25" customHeight="1">
      <c r="A314" s="324" t="s">
        <v>393</v>
      </c>
      <c r="B314" s="312"/>
      <c r="C314" s="322"/>
      <c r="D314" s="317" t="s">
        <v>728</v>
      </c>
      <c r="E314" s="312"/>
      <c r="F314" s="322"/>
      <c r="G314" s="384"/>
      <c r="H314" s="385"/>
    </row>
    <row r="315" spans="1:8">
      <c r="A315" s="325" t="s">
        <v>395</v>
      </c>
      <c r="B315" s="319">
        <v>1</v>
      </c>
      <c r="C315" s="322"/>
      <c r="D315" s="319" t="s">
        <v>385</v>
      </c>
      <c r="E315" s="319"/>
      <c r="F315" s="322"/>
      <c r="G315" s="384"/>
      <c r="H315" s="385"/>
    </row>
    <row r="316" spans="1:8">
      <c r="A316" s="325" t="s">
        <v>398</v>
      </c>
      <c r="B316" s="319"/>
      <c r="C316" s="322"/>
      <c r="D316" s="319" t="s">
        <v>729</v>
      </c>
      <c r="E316" s="319">
        <v>1</v>
      </c>
      <c r="F316" s="322"/>
      <c r="G316" s="384"/>
      <c r="H316" s="385"/>
    </row>
    <row r="317" spans="1:8">
      <c r="A317" s="325" t="s">
        <v>402</v>
      </c>
      <c r="B317" s="319"/>
      <c r="C317" s="322"/>
      <c r="D317" s="319" t="s">
        <v>730</v>
      </c>
      <c r="E317" s="319"/>
      <c r="F317" s="322"/>
      <c r="G317" s="384"/>
      <c r="H317" s="385"/>
    </row>
    <row r="318" spans="1:8">
      <c r="A318" s="325"/>
      <c r="B318" s="319"/>
      <c r="C318" s="322"/>
      <c r="D318" s="319" t="s">
        <v>731</v>
      </c>
      <c r="E318" s="319"/>
      <c r="F318" s="322"/>
      <c r="G318" s="384"/>
      <c r="H318" s="385"/>
    </row>
    <row r="319" spans="1:8">
      <c r="A319" s="325"/>
      <c r="B319" s="319"/>
      <c r="C319" s="322"/>
      <c r="D319" s="319" t="s">
        <v>732</v>
      </c>
      <c r="E319" s="319"/>
      <c r="F319" s="322"/>
      <c r="G319" s="384"/>
      <c r="H319" s="385"/>
    </row>
    <row r="320" spans="1:8">
      <c r="A320" s="325"/>
      <c r="B320" s="319"/>
      <c r="C320" s="322"/>
      <c r="D320" s="319" t="s">
        <v>733</v>
      </c>
      <c r="E320" s="319"/>
      <c r="F320" s="322"/>
      <c r="G320" s="384"/>
      <c r="H320" s="385"/>
    </row>
    <row r="321" spans="1:8">
      <c r="A321" s="321"/>
      <c r="B321" s="322"/>
      <c r="C321" s="322"/>
      <c r="D321" s="322"/>
      <c r="E321" s="322"/>
      <c r="F321" s="322"/>
      <c r="G321" s="384"/>
      <c r="H321" s="385"/>
    </row>
    <row r="322" spans="1:8">
      <c r="A322" s="311" t="s">
        <v>404</v>
      </c>
      <c r="B322" s="312"/>
      <c r="C322" s="322"/>
      <c r="D322" s="314" t="s">
        <v>405</v>
      </c>
      <c r="E322" s="312"/>
      <c r="F322" s="322"/>
      <c r="G322" s="384"/>
      <c r="H322" s="385"/>
    </row>
    <row r="323" spans="1:8" ht="63.75" customHeight="1">
      <c r="A323" s="324" t="s">
        <v>406</v>
      </c>
      <c r="B323" s="312"/>
      <c r="C323" s="322"/>
      <c r="D323" s="317" t="s">
        <v>407</v>
      </c>
      <c r="E323" s="312"/>
      <c r="F323" s="322"/>
      <c r="G323" s="384"/>
      <c r="H323" s="385"/>
    </row>
    <row r="324" spans="1:8">
      <c r="A324" s="325" t="s">
        <v>408</v>
      </c>
      <c r="B324" s="319"/>
      <c r="C324" s="322"/>
      <c r="D324" s="319" t="s">
        <v>409</v>
      </c>
      <c r="E324" s="319"/>
      <c r="F324" s="322"/>
      <c r="G324" s="384"/>
      <c r="H324" s="385"/>
    </row>
    <row r="325" spans="1:8" ht="29.25" customHeight="1">
      <c r="A325" s="318" t="s">
        <v>734</v>
      </c>
      <c r="B325" s="319"/>
      <c r="C325" s="322"/>
      <c r="D325" s="319" t="s">
        <v>411</v>
      </c>
      <c r="E325" s="319"/>
      <c r="F325" s="322"/>
      <c r="G325" s="384"/>
      <c r="H325" s="385"/>
    </row>
    <row r="326" spans="1:8" ht="24" customHeight="1">
      <c r="A326" s="318" t="s">
        <v>416</v>
      </c>
      <c r="B326" s="319">
        <v>5</v>
      </c>
      <c r="C326" s="322"/>
      <c r="D326" s="326" t="s">
        <v>735</v>
      </c>
      <c r="E326" s="319"/>
      <c r="F326" s="322"/>
      <c r="G326" s="384"/>
      <c r="H326" s="385"/>
    </row>
    <row r="327" spans="1:8">
      <c r="A327" s="325"/>
      <c r="B327" s="319"/>
      <c r="C327" s="322"/>
      <c r="D327" s="319" t="s">
        <v>736</v>
      </c>
      <c r="E327" s="319"/>
      <c r="F327" s="322"/>
      <c r="G327" s="384"/>
      <c r="H327" s="385"/>
    </row>
    <row r="328" spans="1:8">
      <c r="A328" s="325"/>
      <c r="B328" s="319"/>
      <c r="C328" s="322"/>
      <c r="D328" s="319" t="s">
        <v>737</v>
      </c>
      <c r="E328" s="319">
        <v>5</v>
      </c>
      <c r="F328" s="322"/>
      <c r="G328" s="384"/>
      <c r="H328" s="385"/>
    </row>
    <row r="329" spans="1:8">
      <c r="A329" s="321"/>
      <c r="B329" s="322"/>
      <c r="C329" s="322"/>
      <c r="D329" s="322"/>
      <c r="E329" s="322"/>
      <c r="F329" s="322"/>
      <c r="G329" s="384"/>
      <c r="H329" s="385"/>
    </row>
    <row r="330" spans="1:8">
      <c r="A330" s="311" t="s">
        <v>418</v>
      </c>
      <c r="B330" s="312"/>
      <c r="C330" s="322"/>
      <c r="D330" s="388"/>
      <c r="E330" s="388"/>
      <c r="F330" s="388"/>
      <c r="G330" s="384"/>
      <c r="H330" s="385"/>
    </row>
    <row r="331" spans="1:8" ht="77.25" customHeight="1">
      <c r="A331" s="324" t="s">
        <v>419</v>
      </c>
      <c r="B331" s="312"/>
      <c r="C331" s="322"/>
      <c r="D331" s="388"/>
      <c r="E331" s="388"/>
      <c r="F331" s="388"/>
      <c r="G331" s="384"/>
      <c r="H331" s="385"/>
    </row>
    <row r="332" spans="1:8">
      <c r="A332" s="325" t="s">
        <v>385</v>
      </c>
      <c r="B332" s="319">
        <v>1</v>
      </c>
      <c r="C332" s="322"/>
      <c r="D332" s="388"/>
      <c r="E332" s="388"/>
      <c r="F332" s="388"/>
      <c r="G332" s="384"/>
      <c r="H332" s="385"/>
    </row>
    <row r="333" spans="1:8" ht="13.5" thickBot="1">
      <c r="A333" s="327" t="s">
        <v>420</v>
      </c>
      <c r="B333" s="328"/>
      <c r="C333" s="329"/>
      <c r="D333" s="389"/>
      <c r="E333" s="389"/>
      <c r="F333" s="389"/>
      <c r="G333" s="386"/>
      <c r="H333" s="387"/>
    </row>
    <row r="334" spans="1:8" ht="15.75" thickTop="1" thickBot="1">
      <c r="A334" s="330" t="str">
        <f>'[1]Aree di rischio per processi'!A28</f>
        <v>B.10 Redazione del cronoprogramma</v>
      </c>
      <c r="B334" s="331"/>
      <c r="C334" s="331"/>
      <c r="D334" s="331"/>
      <c r="E334" s="331"/>
      <c r="F334" s="331"/>
      <c r="G334" s="331"/>
      <c r="H334" s="331"/>
    </row>
    <row r="335" spans="1:8" ht="13.5" thickTop="1">
      <c r="A335" s="378" t="s">
        <v>364</v>
      </c>
      <c r="B335" s="379"/>
      <c r="C335" s="309"/>
      <c r="D335" s="379" t="s">
        <v>365</v>
      </c>
      <c r="E335" s="379"/>
      <c r="F335" s="309"/>
      <c r="G335" s="379" t="s">
        <v>723</v>
      </c>
      <c r="H335" s="382"/>
    </row>
    <row r="336" spans="1:8" ht="13.5" thickBot="1">
      <c r="A336" s="380"/>
      <c r="B336" s="381"/>
      <c r="C336" s="310"/>
      <c r="D336" s="381"/>
      <c r="E336" s="381"/>
      <c r="F336" s="310"/>
      <c r="G336" s="381"/>
      <c r="H336" s="383"/>
    </row>
    <row r="337" spans="1:8" ht="13.5" thickTop="1">
      <c r="A337" s="311" t="s">
        <v>366</v>
      </c>
      <c r="B337" s="312"/>
      <c r="C337" s="313"/>
      <c r="D337" s="314" t="s">
        <v>367</v>
      </c>
      <c r="E337" s="312"/>
      <c r="F337" s="313"/>
      <c r="G337" s="314"/>
      <c r="H337" s="315"/>
    </row>
    <row r="338" spans="1:8" ht="75" customHeight="1">
      <c r="A338" s="316" t="s">
        <v>368</v>
      </c>
      <c r="B338" s="312"/>
      <c r="C338" s="313"/>
      <c r="D338" s="317" t="s">
        <v>724</v>
      </c>
      <c r="E338" s="312"/>
      <c r="F338" s="313"/>
      <c r="G338" s="317" t="s">
        <v>422</v>
      </c>
      <c r="H338" s="315"/>
    </row>
    <row r="339" spans="1:8" ht="22.5" customHeight="1">
      <c r="A339" s="318" t="s">
        <v>370</v>
      </c>
      <c r="B339" s="319"/>
      <c r="C339" s="313"/>
      <c r="D339" s="319" t="s">
        <v>371</v>
      </c>
      <c r="E339" s="319">
        <v>1</v>
      </c>
      <c r="F339" s="313"/>
      <c r="G339" s="319" t="s">
        <v>725</v>
      </c>
      <c r="H339" s="320">
        <v>1</v>
      </c>
    </row>
    <row r="340" spans="1:8" ht="24.75" customHeight="1">
      <c r="A340" s="318" t="s">
        <v>372</v>
      </c>
      <c r="B340" s="319"/>
      <c r="C340" s="313"/>
      <c r="D340" s="319" t="s">
        <v>373</v>
      </c>
      <c r="E340" s="319"/>
      <c r="F340" s="313"/>
      <c r="G340" s="319" t="s">
        <v>424</v>
      </c>
      <c r="H340" s="320"/>
    </row>
    <row r="341" spans="1:8" ht="18.75" customHeight="1">
      <c r="A341" s="318" t="s">
        <v>374</v>
      </c>
      <c r="B341" s="319"/>
      <c r="C341" s="313"/>
      <c r="D341" s="319" t="s">
        <v>375</v>
      </c>
      <c r="E341" s="319"/>
      <c r="F341" s="313"/>
      <c r="G341" s="319" t="s">
        <v>726</v>
      </c>
      <c r="H341" s="320"/>
    </row>
    <row r="342" spans="1:8" ht="29.25" customHeight="1">
      <c r="A342" s="318" t="s">
        <v>376</v>
      </c>
      <c r="B342" s="319"/>
      <c r="C342" s="313"/>
      <c r="D342" s="319" t="s">
        <v>377</v>
      </c>
      <c r="E342" s="319"/>
      <c r="F342" s="313"/>
      <c r="G342" s="319" t="s">
        <v>426</v>
      </c>
      <c r="H342" s="320"/>
    </row>
    <row r="343" spans="1:8" ht="21" customHeight="1">
      <c r="A343" s="318" t="s">
        <v>378</v>
      </c>
      <c r="B343" s="319">
        <v>5</v>
      </c>
      <c r="C343" s="313"/>
      <c r="D343" s="319" t="s">
        <v>379</v>
      </c>
      <c r="E343" s="319"/>
      <c r="F343" s="313"/>
      <c r="G343" s="319" t="s">
        <v>427</v>
      </c>
      <c r="H343" s="320"/>
    </row>
    <row r="344" spans="1:8">
      <c r="A344" s="321"/>
      <c r="B344" s="322"/>
      <c r="C344" s="322"/>
      <c r="D344" s="322"/>
      <c r="E344" s="322"/>
      <c r="F344" s="322"/>
      <c r="G344" s="322"/>
      <c r="H344" s="323"/>
    </row>
    <row r="345" spans="1:8">
      <c r="A345" s="311" t="s">
        <v>380</v>
      </c>
      <c r="B345" s="312"/>
      <c r="C345" s="322"/>
      <c r="D345" s="314" t="s">
        <v>381</v>
      </c>
      <c r="E345" s="312"/>
      <c r="F345" s="322"/>
      <c r="G345" s="384"/>
      <c r="H345" s="385"/>
    </row>
    <row r="346" spans="1:8" ht="66.75" customHeight="1">
      <c r="A346" s="324" t="s">
        <v>382</v>
      </c>
      <c r="B346" s="312"/>
      <c r="C346" s="322"/>
      <c r="D346" s="317" t="s">
        <v>383</v>
      </c>
      <c r="E346" s="312"/>
      <c r="F346" s="322"/>
      <c r="G346" s="384"/>
      <c r="H346" s="385"/>
    </row>
    <row r="347" spans="1:8">
      <c r="A347" s="325" t="s">
        <v>727</v>
      </c>
      <c r="B347" s="319"/>
      <c r="C347" s="322"/>
      <c r="D347" s="319" t="s">
        <v>385</v>
      </c>
      <c r="E347" s="319">
        <v>1</v>
      </c>
      <c r="F347" s="322"/>
      <c r="G347" s="384"/>
      <c r="H347" s="385"/>
    </row>
    <row r="348" spans="1:8">
      <c r="A348" s="325" t="s">
        <v>390</v>
      </c>
      <c r="B348" s="319">
        <v>5</v>
      </c>
      <c r="C348" s="322"/>
      <c r="D348" s="319" t="s">
        <v>420</v>
      </c>
      <c r="E348" s="319"/>
      <c r="F348" s="322"/>
      <c r="G348" s="384"/>
      <c r="H348" s="385"/>
    </row>
    <row r="349" spans="1:8">
      <c r="A349" s="321"/>
      <c r="B349" s="322"/>
      <c r="C349" s="322"/>
      <c r="D349" s="322"/>
      <c r="E349" s="322"/>
      <c r="F349" s="322"/>
      <c r="G349" s="384"/>
      <c r="H349" s="385"/>
    </row>
    <row r="350" spans="1:8">
      <c r="A350" s="311" t="s">
        <v>391</v>
      </c>
      <c r="B350" s="312"/>
      <c r="C350" s="322"/>
      <c r="D350" s="314" t="s">
        <v>392</v>
      </c>
      <c r="E350" s="312"/>
      <c r="F350" s="322"/>
      <c r="G350" s="384"/>
      <c r="H350" s="385"/>
    </row>
    <row r="351" spans="1:8" ht="66" customHeight="1">
      <c r="A351" s="324" t="s">
        <v>393</v>
      </c>
      <c r="B351" s="312"/>
      <c r="C351" s="322"/>
      <c r="D351" s="317" t="s">
        <v>728</v>
      </c>
      <c r="E351" s="312"/>
      <c r="F351" s="322"/>
      <c r="G351" s="384"/>
      <c r="H351" s="385"/>
    </row>
    <row r="352" spans="1:8">
      <c r="A352" s="325" t="s">
        <v>395</v>
      </c>
      <c r="B352" s="319">
        <v>1</v>
      </c>
      <c r="C352" s="322"/>
      <c r="D352" s="319" t="s">
        <v>385</v>
      </c>
      <c r="E352" s="319"/>
      <c r="F352" s="322"/>
      <c r="G352" s="384"/>
      <c r="H352" s="385"/>
    </row>
    <row r="353" spans="1:8">
      <c r="A353" s="325" t="s">
        <v>398</v>
      </c>
      <c r="B353" s="319"/>
      <c r="C353" s="322"/>
      <c r="D353" s="319" t="s">
        <v>729</v>
      </c>
      <c r="E353" s="319">
        <v>1</v>
      </c>
      <c r="F353" s="322"/>
      <c r="G353" s="384"/>
      <c r="H353" s="385"/>
    </row>
    <row r="354" spans="1:8">
      <c r="A354" s="325" t="s">
        <v>402</v>
      </c>
      <c r="B354" s="319"/>
      <c r="C354" s="322"/>
      <c r="D354" s="319" t="s">
        <v>730</v>
      </c>
      <c r="E354" s="319"/>
      <c r="F354" s="322"/>
      <c r="G354" s="384"/>
      <c r="H354" s="385"/>
    </row>
    <row r="355" spans="1:8">
      <c r="A355" s="325"/>
      <c r="B355" s="319"/>
      <c r="C355" s="322"/>
      <c r="D355" s="319" t="s">
        <v>731</v>
      </c>
      <c r="E355" s="319"/>
      <c r="F355" s="322"/>
      <c r="G355" s="384"/>
      <c r="H355" s="385"/>
    </row>
    <row r="356" spans="1:8">
      <c r="A356" s="325"/>
      <c r="B356" s="319"/>
      <c r="C356" s="322"/>
      <c r="D356" s="319" t="s">
        <v>732</v>
      </c>
      <c r="E356" s="319"/>
      <c r="F356" s="322"/>
      <c r="G356" s="384"/>
      <c r="H356" s="385"/>
    </row>
    <row r="357" spans="1:8">
      <c r="A357" s="325"/>
      <c r="B357" s="319"/>
      <c r="C357" s="322"/>
      <c r="D357" s="319" t="s">
        <v>733</v>
      </c>
      <c r="E357" s="319"/>
      <c r="F357" s="322"/>
      <c r="G357" s="384"/>
      <c r="H357" s="385"/>
    </row>
    <row r="358" spans="1:8">
      <c r="A358" s="321"/>
      <c r="B358" s="322"/>
      <c r="C358" s="322"/>
      <c r="D358" s="322"/>
      <c r="E358" s="322"/>
      <c r="F358" s="322"/>
      <c r="G358" s="384"/>
      <c r="H358" s="385"/>
    </row>
    <row r="359" spans="1:8">
      <c r="A359" s="311" t="s">
        <v>404</v>
      </c>
      <c r="B359" s="312"/>
      <c r="C359" s="322"/>
      <c r="D359" s="314" t="s">
        <v>405</v>
      </c>
      <c r="E359" s="312"/>
      <c r="F359" s="322"/>
      <c r="G359" s="384"/>
      <c r="H359" s="385"/>
    </row>
    <row r="360" spans="1:8" ht="79.5" customHeight="1">
      <c r="A360" s="324" t="s">
        <v>406</v>
      </c>
      <c r="B360" s="312"/>
      <c r="C360" s="322"/>
      <c r="D360" s="317" t="s">
        <v>407</v>
      </c>
      <c r="E360" s="312"/>
      <c r="F360" s="322"/>
      <c r="G360" s="384"/>
      <c r="H360" s="385"/>
    </row>
    <row r="361" spans="1:8">
      <c r="A361" s="325" t="s">
        <v>408</v>
      </c>
      <c r="B361" s="319"/>
      <c r="C361" s="322"/>
      <c r="D361" s="319" t="s">
        <v>409</v>
      </c>
      <c r="E361" s="319"/>
      <c r="F361" s="322"/>
      <c r="G361" s="384"/>
      <c r="H361" s="385"/>
    </row>
    <row r="362" spans="1:8" ht="26.25" customHeight="1">
      <c r="A362" s="318" t="s">
        <v>734</v>
      </c>
      <c r="B362" s="319">
        <v>3</v>
      </c>
      <c r="C362" s="322"/>
      <c r="D362" s="319" t="s">
        <v>411</v>
      </c>
      <c r="E362" s="319"/>
      <c r="F362" s="322"/>
      <c r="G362" s="384"/>
      <c r="H362" s="385"/>
    </row>
    <row r="363" spans="1:8" ht="25.5" customHeight="1">
      <c r="A363" s="318" t="s">
        <v>416</v>
      </c>
      <c r="B363" s="319"/>
      <c r="C363" s="322"/>
      <c r="D363" s="326" t="s">
        <v>735</v>
      </c>
      <c r="E363" s="319"/>
      <c r="F363" s="322"/>
      <c r="G363" s="384"/>
      <c r="H363" s="385"/>
    </row>
    <row r="364" spans="1:8">
      <c r="A364" s="325"/>
      <c r="B364" s="319"/>
      <c r="C364" s="322"/>
      <c r="D364" s="319" t="s">
        <v>736</v>
      </c>
      <c r="E364" s="319"/>
      <c r="F364" s="322"/>
      <c r="G364" s="384"/>
      <c r="H364" s="385"/>
    </row>
    <row r="365" spans="1:8">
      <c r="A365" s="325"/>
      <c r="B365" s="319"/>
      <c r="C365" s="322"/>
      <c r="D365" s="319" t="s">
        <v>737</v>
      </c>
      <c r="E365" s="319">
        <v>5</v>
      </c>
      <c r="F365" s="322"/>
      <c r="G365" s="384"/>
      <c r="H365" s="385"/>
    </row>
    <row r="366" spans="1:8">
      <c r="A366" s="321"/>
      <c r="B366" s="322"/>
      <c r="C366" s="322"/>
      <c r="D366" s="322"/>
      <c r="E366" s="322"/>
      <c r="F366" s="322"/>
      <c r="G366" s="384"/>
      <c r="H366" s="385"/>
    </row>
    <row r="367" spans="1:8">
      <c r="A367" s="311" t="s">
        <v>418</v>
      </c>
      <c r="B367" s="312"/>
      <c r="C367" s="322"/>
      <c r="D367" s="388"/>
      <c r="E367" s="388"/>
      <c r="F367" s="388"/>
      <c r="G367" s="384"/>
      <c r="H367" s="385"/>
    </row>
    <row r="368" spans="1:8" ht="69.75" customHeight="1">
      <c r="A368" s="324" t="s">
        <v>419</v>
      </c>
      <c r="B368" s="312"/>
      <c r="C368" s="322"/>
      <c r="D368" s="388"/>
      <c r="E368" s="388"/>
      <c r="F368" s="388"/>
      <c r="G368" s="384"/>
      <c r="H368" s="385"/>
    </row>
    <row r="369" spans="1:8">
      <c r="A369" s="325" t="s">
        <v>385</v>
      </c>
      <c r="B369" s="319">
        <v>1</v>
      </c>
      <c r="C369" s="322"/>
      <c r="D369" s="388"/>
      <c r="E369" s="388"/>
      <c r="F369" s="388"/>
      <c r="G369" s="384"/>
      <c r="H369" s="385"/>
    </row>
    <row r="370" spans="1:8" ht="13.5" thickBot="1">
      <c r="A370" s="327" t="s">
        <v>420</v>
      </c>
      <c r="B370" s="328"/>
      <c r="C370" s="329"/>
      <c r="D370" s="389"/>
      <c r="E370" s="389"/>
      <c r="F370" s="389"/>
      <c r="G370" s="386"/>
      <c r="H370" s="387"/>
    </row>
    <row r="371" spans="1:8" ht="15.75" thickTop="1" thickBot="1">
      <c r="A371" s="330" t="str">
        <f>'[1]Aree di rischio per processi'!A29</f>
        <v>B.11 Varianti in corso di esecuzione del contratto</v>
      </c>
      <c r="B371" s="331"/>
      <c r="C371" s="331"/>
      <c r="D371" s="331"/>
      <c r="E371" s="331"/>
      <c r="F371" s="331"/>
      <c r="G371" s="331"/>
      <c r="H371" s="331"/>
    </row>
    <row r="372" spans="1:8" ht="13.5" thickTop="1">
      <c r="A372" s="378" t="s">
        <v>364</v>
      </c>
      <c r="B372" s="379"/>
      <c r="C372" s="309"/>
      <c r="D372" s="379" t="s">
        <v>365</v>
      </c>
      <c r="E372" s="379"/>
      <c r="F372" s="309"/>
      <c r="G372" s="379" t="s">
        <v>723</v>
      </c>
      <c r="H372" s="382"/>
    </row>
    <row r="373" spans="1:8" ht="13.5" thickBot="1">
      <c r="A373" s="380"/>
      <c r="B373" s="381"/>
      <c r="C373" s="310"/>
      <c r="D373" s="381"/>
      <c r="E373" s="381"/>
      <c r="F373" s="310"/>
      <c r="G373" s="381"/>
      <c r="H373" s="383"/>
    </row>
    <row r="374" spans="1:8" ht="13.5" thickTop="1">
      <c r="A374" s="311" t="s">
        <v>366</v>
      </c>
      <c r="B374" s="312"/>
      <c r="C374" s="313"/>
      <c r="D374" s="314" t="s">
        <v>367</v>
      </c>
      <c r="E374" s="312"/>
      <c r="F374" s="313"/>
      <c r="G374" s="314"/>
      <c r="H374" s="315"/>
    </row>
    <row r="375" spans="1:8" ht="73.5" customHeight="1">
      <c r="A375" s="316" t="s">
        <v>368</v>
      </c>
      <c r="B375" s="312"/>
      <c r="C375" s="313"/>
      <c r="D375" s="317" t="s">
        <v>724</v>
      </c>
      <c r="E375" s="312"/>
      <c r="F375" s="313"/>
      <c r="G375" s="317" t="s">
        <v>422</v>
      </c>
      <c r="H375" s="315"/>
    </row>
    <row r="376" spans="1:8" ht="30.75" customHeight="1">
      <c r="A376" s="318" t="s">
        <v>370</v>
      </c>
      <c r="B376" s="319"/>
      <c r="C376" s="313"/>
      <c r="D376" s="319" t="s">
        <v>371</v>
      </c>
      <c r="E376" s="319">
        <v>1</v>
      </c>
      <c r="F376" s="313"/>
      <c r="G376" s="319" t="s">
        <v>725</v>
      </c>
      <c r="H376" s="320"/>
    </row>
    <row r="377" spans="1:8" ht="26.25" customHeight="1">
      <c r="A377" s="318" t="s">
        <v>372</v>
      </c>
      <c r="B377" s="319">
        <v>2</v>
      </c>
      <c r="C377" s="313"/>
      <c r="D377" s="319" t="s">
        <v>373</v>
      </c>
      <c r="E377" s="319"/>
      <c r="F377" s="313"/>
      <c r="G377" s="319" t="s">
        <v>424</v>
      </c>
      <c r="H377" s="320"/>
    </row>
    <row r="378" spans="1:8" ht="27" customHeight="1">
      <c r="A378" s="318" t="s">
        <v>374</v>
      </c>
      <c r="B378" s="319"/>
      <c r="C378" s="313"/>
      <c r="D378" s="319" t="s">
        <v>375</v>
      </c>
      <c r="E378" s="319"/>
      <c r="F378" s="313"/>
      <c r="G378" s="319" t="s">
        <v>726</v>
      </c>
      <c r="H378" s="320">
        <v>3</v>
      </c>
    </row>
    <row r="379" spans="1:8" ht="26.25" customHeight="1">
      <c r="A379" s="318" t="s">
        <v>376</v>
      </c>
      <c r="B379" s="319"/>
      <c r="C379" s="313"/>
      <c r="D379" s="319" t="s">
        <v>377</v>
      </c>
      <c r="E379" s="319"/>
      <c r="F379" s="313"/>
      <c r="G379" s="319" t="s">
        <v>426</v>
      </c>
      <c r="H379" s="320"/>
    </row>
    <row r="380" spans="1:8" ht="27" customHeight="1">
      <c r="A380" s="318" t="s">
        <v>378</v>
      </c>
      <c r="B380" s="319"/>
      <c r="C380" s="313"/>
      <c r="D380" s="319" t="s">
        <v>379</v>
      </c>
      <c r="E380" s="319"/>
      <c r="F380" s="313"/>
      <c r="G380" s="319" t="s">
        <v>427</v>
      </c>
      <c r="H380" s="320"/>
    </row>
    <row r="381" spans="1:8">
      <c r="A381" s="321"/>
      <c r="B381" s="322"/>
      <c r="C381" s="322"/>
      <c r="D381" s="322"/>
      <c r="E381" s="322"/>
      <c r="F381" s="322"/>
      <c r="G381" s="322"/>
      <c r="H381" s="323"/>
    </row>
    <row r="382" spans="1:8">
      <c r="A382" s="311" t="s">
        <v>380</v>
      </c>
      <c r="B382" s="312"/>
      <c r="C382" s="322"/>
      <c r="D382" s="314" t="s">
        <v>381</v>
      </c>
      <c r="E382" s="312"/>
      <c r="F382" s="322"/>
      <c r="G382" s="384"/>
      <c r="H382" s="385"/>
    </row>
    <row r="383" spans="1:8" ht="93.75" customHeight="1">
      <c r="A383" s="324" t="s">
        <v>382</v>
      </c>
      <c r="B383" s="312"/>
      <c r="C383" s="322"/>
      <c r="D383" s="317" t="s">
        <v>383</v>
      </c>
      <c r="E383" s="312"/>
      <c r="F383" s="322"/>
      <c r="G383" s="384"/>
      <c r="H383" s="385"/>
    </row>
    <row r="384" spans="1:8">
      <c r="A384" s="325" t="s">
        <v>727</v>
      </c>
      <c r="B384" s="319"/>
      <c r="C384" s="322"/>
      <c r="D384" s="319" t="s">
        <v>385</v>
      </c>
      <c r="E384" s="319">
        <v>1</v>
      </c>
      <c r="F384" s="322"/>
      <c r="G384" s="384"/>
      <c r="H384" s="385"/>
    </row>
    <row r="385" spans="1:8">
      <c r="A385" s="325" t="s">
        <v>390</v>
      </c>
      <c r="B385" s="319">
        <v>5</v>
      </c>
      <c r="C385" s="322"/>
      <c r="D385" s="319" t="s">
        <v>420</v>
      </c>
      <c r="E385" s="319"/>
      <c r="F385" s="322"/>
      <c r="G385" s="384"/>
      <c r="H385" s="385"/>
    </row>
    <row r="386" spans="1:8">
      <c r="A386" s="321"/>
      <c r="B386" s="322"/>
      <c r="C386" s="322"/>
      <c r="D386" s="322"/>
      <c r="E386" s="322"/>
      <c r="F386" s="322"/>
      <c r="G386" s="384"/>
      <c r="H386" s="385"/>
    </row>
    <row r="387" spans="1:8">
      <c r="A387" s="311" t="s">
        <v>391</v>
      </c>
      <c r="B387" s="312"/>
      <c r="C387" s="322"/>
      <c r="D387" s="314" t="s">
        <v>392</v>
      </c>
      <c r="E387" s="312"/>
      <c r="F387" s="322"/>
      <c r="G387" s="384"/>
      <c r="H387" s="385"/>
    </row>
    <row r="388" spans="1:8" ht="56.25" customHeight="1">
      <c r="A388" s="324" t="s">
        <v>393</v>
      </c>
      <c r="B388" s="312"/>
      <c r="C388" s="322"/>
      <c r="D388" s="317" t="s">
        <v>728</v>
      </c>
      <c r="E388" s="312"/>
      <c r="F388" s="322"/>
      <c r="G388" s="384"/>
      <c r="H388" s="385"/>
    </row>
    <row r="389" spans="1:8">
      <c r="A389" s="325" t="s">
        <v>395</v>
      </c>
      <c r="B389" s="319">
        <v>1</v>
      </c>
      <c r="C389" s="322"/>
      <c r="D389" s="319" t="s">
        <v>385</v>
      </c>
      <c r="E389" s="319"/>
      <c r="F389" s="322"/>
      <c r="G389" s="384"/>
      <c r="H389" s="385"/>
    </row>
    <row r="390" spans="1:8">
      <c r="A390" s="325" t="s">
        <v>398</v>
      </c>
      <c r="B390" s="319"/>
      <c r="C390" s="322"/>
      <c r="D390" s="319" t="s">
        <v>729</v>
      </c>
      <c r="E390" s="319">
        <v>1</v>
      </c>
      <c r="F390" s="322"/>
      <c r="G390" s="384"/>
      <c r="H390" s="385"/>
    </row>
    <row r="391" spans="1:8">
      <c r="A391" s="325" t="s">
        <v>402</v>
      </c>
      <c r="B391" s="319"/>
      <c r="C391" s="322"/>
      <c r="D391" s="319" t="s">
        <v>730</v>
      </c>
      <c r="E391" s="319"/>
      <c r="F391" s="322"/>
      <c r="G391" s="384"/>
      <c r="H391" s="385"/>
    </row>
    <row r="392" spans="1:8">
      <c r="A392" s="325"/>
      <c r="B392" s="319"/>
      <c r="C392" s="322"/>
      <c r="D392" s="319" t="s">
        <v>731</v>
      </c>
      <c r="E392" s="319"/>
      <c r="F392" s="322"/>
      <c r="G392" s="384"/>
      <c r="H392" s="385"/>
    </row>
    <row r="393" spans="1:8">
      <c r="A393" s="325"/>
      <c r="B393" s="319"/>
      <c r="C393" s="322"/>
      <c r="D393" s="319" t="s">
        <v>732</v>
      </c>
      <c r="E393" s="319"/>
      <c r="F393" s="322"/>
      <c r="G393" s="384"/>
      <c r="H393" s="385"/>
    </row>
    <row r="394" spans="1:8">
      <c r="A394" s="325"/>
      <c r="B394" s="319"/>
      <c r="C394" s="322"/>
      <c r="D394" s="319" t="s">
        <v>733</v>
      </c>
      <c r="E394" s="319"/>
      <c r="F394" s="322"/>
      <c r="G394" s="384"/>
      <c r="H394" s="385"/>
    </row>
    <row r="395" spans="1:8">
      <c r="A395" s="321"/>
      <c r="B395" s="322"/>
      <c r="C395" s="322"/>
      <c r="D395" s="322"/>
      <c r="E395" s="322"/>
      <c r="F395" s="322"/>
      <c r="G395" s="384"/>
      <c r="H395" s="385"/>
    </row>
    <row r="396" spans="1:8">
      <c r="A396" s="311" t="s">
        <v>404</v>
      </c>
      <c r="B396" s="312"/>
      <c r="C396" s="322"/>
      <c r="D396" s="314" t="s">
        <v>405</v>
      </c>
      <c r="E396" s="312"/>
      <c r="F396" s="322"/>
      <c r="G396" s="384"/>
      <c r="H396" s="385"/>
    </row>
    <row r="397" spans="1:8" ht="69" customHeight="1">
      <c r="A397" s="324" t="s">
        <v>406</v>
      </c>
      <c r="B397" s="312"/>
      <c r="C397" s="322"/>
      <c r="D397" s="317" t="s">
        <v>407</v>
      </c>
      <c r="E397" s="312"/>
      <c r="F397" s="322"/>
      <c r="G397" s="384"/>
      <c r="H397" s="385"/>
    </row>
    <row r="398" spans="1:8">
      <c r="A398" s="325" t="s">
        <v>408</v>
      </c>
      <c r="B398" s="319"/>
      <c r="C398" s="322"/>
      <c r="D398" s="319" t="s">
        <v>409</v>
      </c>
      <c r="E398" s="319"/>
      <c r="F398" s="322"/>
      <c r="G398" s="384"/>
      <c r="H398" s="385"/>
    </row>
    <row r="399" spans="1:8" ht="48.75" customHeight="1">
      <c r="A399" s="318" t="s">
        <v>738</v>
      </c>
      <c r="B399" s="319"/>
      <c r="C399" s="322"/>
      <c r="D399" s="319" t="s">
        <v>411</v>
      </c>
      <c r="E399" s="319"/>
      <c r="F399" s="322"/>
      <c r="G399" s="384"/>
      <c r="H399" s="385"/>
    </row>
    <row r="400" spans="1:8" ht="34.5" customHeight="1">
      <c r="A400" s="318" t="s">
        <v>416</v>
      </c>
      <c r="B400" s="319">
        <v>5</v>
      </c>
      <c r="C400" s="322"/>
      <c r="D400" s="326" t="s">
        <v>735</v>
      </c>
      <c r="E400" s="319"/>
      <c r="F400" s="322"/>
      <c r="G400" s="384"/>
      <c r="H400" s="385"/>
    </row>
    <row r="401" spans="1:8">
      <c r="A401" s="325"/>
      <c r="B401" s="319"/>
      <c r="C401" s="322"/>
      <c r="D401" s="319" t="s">
        <v>736</v>
      </c>
      <c r="E401" s="319"/>
      <c r="F401" s="322"/>
      <c r="G401" s="384"/>
      <c r="H401" s="385"/>
    </row>
    <row r="402" spans="1:8">
      <c r="A402" s="325"/>
      <c r="B402" s="319"/>
      <c r="C402" s="322"/>
      <c r="D402" s="319" t="s">
        <v>737</v>
      </c>
      <c r="E402" s="319">
        <v>5</v>
      </c>
      <c r="F402" s="322"/>
      <c r="G402" s="384"/>
      <c r="H402" s="385"/>
    </row>
    <row r="403" spans="1:8">
      <c r="A403" s="321"/>
      <c r="B403" s="322"/>
      <c r="C403" s="322"/>
      <c r="D403" s="322"/>
      <c r="E403" s="322"/>
      <c r="F403" s="322"/>
      <c r="G403" s="384"/>
      <c r="H403" s="385"/>
    </row>
    <row r="404" spans="1:8">
      <c r="A404" s="311" t="s">
        <v>418</v>
      </c>
      <c r="B404" s="312"/>
      <c r="C404" s="322"/>
      <c r="D404" s="388"/>
      <c r="E404" s="388"/>
      <c r="F404" s="388"/>
      <c r="G404" s="384"/>
      <c r="H404" s="385"/>
    </row>
    <row r="405" spans="1:8" ht="70.5" customHeight="1">
      <c r="A405" s="324" t="s">
        <v>419</v>
      </c>
      <c r="B405" s="312"/>
      <c r="C405" s="322"/>
      <c r="D405" s="388"/>
      <c r="E405" s="388"/>
      <c r="F405" s="388"/>
      <c r="G405" s="384"/>
      <c r="H405" s="385"/>
    </row>
    <row r="406" spans="1:8">
      <c r="A406" s="325" t="s">
        <v>385</v>
      </c>
      <c r="B406" s="319">
        <v>1</v>
      </c>
      <c r="C406" s="322"/>
      <c r="D406" s="388"/>
      <c r="E406" s="388"/>
      <c r="F406" s="388"/>
      <c r="G406" s="384"/>
      <c r="H406" s="385"/>
    </row>
    <row r="407" spans="1:8" ht="13.5" thickBot="1">
      <c r="A407" s="327" t="s">
        <v>420</v>
      </c>
      <c r="B407" s="328"/>
      <c r="C407" s="329"/>
      <c r="D407" s="389"/>
      <c r="E407" s="389"/>
      <c r="F407" s="389"/>
      <c r="G407" s="386"/>
      <c r="H407" s="387"/>
    </row>
    <row r="408" spans="1:8" ht="15.75" thickTop="1" thickBot="1">
      <c r="A408" s="330" t="str">
        <f>'[1]Aree di rischio per processi'!A30</f>
        <v>B.12 Subappalto</v>
      </c>
      <c r="B408" s="331"/>
      <c r="C408" s="331"/>
      <c r="D408" s="331"/>
      <c r="E408" s="331"/>
      <c r="F408" s="331"/>
      <c r="G408" s="331"/>
      <c r="H408" s="331"/>
    </row>
    <row r="409" spans="1:8" ht="13.5" thickTop="1">
      <c r="A409" s="378" t="s">
        <v>364</v>
      </c>
      <c r="B409" s="379"/>
      <c r="C409" s="309"/>
      <c r="D409" s="379" t="s">
        <v>365</v>
      </c>
      <c r="E409" s="379"/>
      <c r="F409" s="309"/>
      <c r="G409" s="379" t="s">
        <v>723</v>
      </c>
      <c r="H409" s="382"/>
    </row>
    <row r="410" spans="1:8" ht="13.5" thickBot="1">
      <c r="A410" s="380"/>
      <c r="B410" s="381"/>
      <c r="C410" s="310"/>
      <c r="D410" s="381"/>
      <c r="E410" s="381"/>
      <c r="F410" s="310"/>
      <c r="G410" s="381"/>
      <c r="H410" s="383"/>
    </row>
    <row r="411" spans="1:8" ht="13.5" thickTop="1">
      <c r="A411" s="311" t="s">
        <v>366</v>
      </c>
      <c r="B411" s="312"/>
      <c r="C411" s="313"/>
      <c r="D411" s="314" t="s">
        <v>367</v>
      </c>
      <c r="E411" s="312"/>
      <c r="F411" s="313"/>
      <c r="G411" s="314"/>
      <c r="H411" s="315"/>
    </row>
    <row r="412" spans="1:8" ht="88.5" customHeight="1">
      <c r="A412" s="316" t="s">
        <v>368</v>
      </c>
      <c r="B412" s="312"/>
      <c r="C412" s="313"/>
      <c r="D412" s="317" t="s">
        <v>724</v>
      </c>
      <c r="E412" s="312"/>
      <c r="F412" s="313"/>
      <c r="G412" s="317" t="s">
        <v>422</v>
      </c>
      <c r="H412" s="315"/>
    </row>
    <row r="413" spans="1:8" ht="22.5" customHeight="1">
      <c r="A413" s="318" t="s">
        <v>370</v>
      </c>
      <c r="B413" s="319"/>
      <c r="C413" s="313"/>
      <c r="D413" s="319" t="s">
        <v>371</v>
      </c>
      <c r="E413" s="319">
        <v>1</v>
      </c>
      <c r="F413" s="313"/>
      <c r="G413" s="319" t="s">
        <v>725</v>
      </c>
      <c r="H413" s="320"/>
    </row>
    <row r="414" spans="1:8" ht="29.25" customHeight="1">
      <c r="A414" s="318" t="s">
        <v>372</v>
      </c>
      <c r="B414" s="319">
        <v>2</v>
      </c>
      <c r="C414" s="313"/>
      <c r="D414" s="319" t="s">
        <v>373</v>
      </c>
      <c r="E414" s="319"/>
      <c r="F414" s="313"/>
      <c r="G414" s="319" t="s">
        <v>424</v>
      </c>
      <c r="H414" s="320"/>
    </row>
    <row r="415" spans="1:8" ht="24" customHeight="1">
      <c r="A415" s="318" t="s">
        <v>374</v>
      </c>
      <c r="B415" s="319"/>
      <c r="C415" s="313"/>
      <c r="D415" s="319" t="s">
        <v>375</v>
      </c>
      <c r="E415" s="319"/>
      <c r="F415" s="313"/>
      <c r="G415" s="319" t="s">
        <v>726</v>
      </c>
      <c r="H415" s="320">
        <v>3</v>
      </c>
    </row>
    <row r="416" spans="1:8" ht="25.5" customHeight="1">
      <c r="A416" s="318" t="s">
        <v>376</v>
      </c>
      <c r="B416" s="319"/>
      <c r="C416" s="313"/>
      <c r="D416" s="319" t="s">
        <v>377</v>
      </c>
      <c r="E416" s="319"/>
      <c r="F416" s="313"/>
      <c r="G416" s="319" t="s">
        <v>426</v>
      </c>
      <c r="H416" s="320"/>
    </row>
    <row r="417" spans="1:8" ht="22.5" customHeight="1">
      <c r="A417" s="318" t="s">
        <v>378</v>
      </c>
      <c r="B417" s="319"/>
      <c r="C417" s="313"/>
      <c r="D417" s="319" t="s">
        <v>379</v>
      </c>
      <c r="E417" s="319"/>
      <c r="F417" s="313"/>
      <c r="G417" s="319" t="s">
        <v>427</v>
      </c>
      <c r="H417" s="320"/>
    </row>
    <row r="418" spans="1:8">
      <c r="A418" s="321"/>
      <c r="B418" s="322"/>
      <c r="C418" s="322"/>
      <c r="D418" s="322"/>
      <c r="E418" s="322"/>
      <c r="F418" s="322"/>
      <c r="G418" s="322"/>
      <c r="H418" s="323"/>
    </row>
    <row r="419" spans="1:8">
      <c r="A419" s="311" t="s">
        <v>380</v>
      </c>
      <c r="B419" s="312"/>
      <c r="C419" s="322"/>
      <c r="D419" s="314" t="s">
        <v>381</v>
      </c>
      <c r="E419" s="312"/>
      <c r="F419" s="322"/>
      <c r="G419" s="384"/>
      <c r="H419" s="385"/>
    </row>
    <row r="420" spans="1:8" ht="87.75" customHeight="1">
      <c r="A420" s="324" t="s">
        <v>382</v>
      </c>
      <c r="B420" s="312"/>
      <c r="C420" s="322"/>
      <c r="D420" s="317" t="s">
        <v>383</v>
      </c>
      <c r="E420" s="312"/>
      <c r="F420" s="322"/>
      <c r="G420" s="384"/>
      <c r="H420" s="385"/>
    </row>
    <row r="421" spans="1:8">
      <c r="A421" s="325" t="s">
        <v>727</v>
      </c>
      <c r="B421" s="319"/>
      <c r="C421" s="322"/>
      <c r="D421" s="319" t="s">
        <v>385</v>
      </c>
      <c r="E421" s="319">
        <v>1</v>
      </c>
      <c r="F421" s="322"/>
      <c r="G421" s="384"/>
      <c r="H421" s="385"/>
    </row>
    <row r="422" spans="1:8">
      <c r="A422" s="325" t="s">
        <v>390</v>
      </c>
      <c r="B422" s="319">
        <v>5</v>
      </c>
      <c r="C422" s="322"/>
      <c r="D422" s="319" t="s">
        <v>420</v>
      </c>
      <c r="E422" s="319"/>
      <c r="F422" s="322"/>
      <c r="G422" s="384"/>
      <c r="H422" s="385"/>
    </row>
    <row r="423" spans="1:8">
      <c r="A423" s="321"/>
      <c r="B423" s="322"/>
      <c r="C423" s="322"/>
      <c r="D423" s="322"/>
      <c r="E423" s="322"/>
      <c r="F423" s="322"/>
      <c r="G423" s="384"/>
      <c r="H423" s="385"/>
    </row>
    <row r="424" spans="1:8">
      <c r="A424" s="311" t="s">
        <v>391</v>
      </c>
      <c r="B424" s="312"/>
      <c r="C424" s="322"/>
      <c r="D424" s="314" t="s">
        <v>392</v>
      </c>
      <c r="E424" s="312"/>
      <c r="F424" s="322"/>
      <c r="G424" s="384"/>
      <c r="H424" s="385"/>
    </row>
    <row r="425" spans="1:8" ht="58.5" customHeight="1">
      <c r="A425" s="324" t="s">
        <v>393</v>
      </c>
      <c r="B425" s="312"/>
      <c r="C425" s="322"/>
      <c r="D425" s="317" t="s">
        <v>728</v>
      </c>
      <c r="E425" s="312"/>
      <c r="F425" s="322"/>
      <c r="G425" s="384"/>
      <c r="H425" s="385"/>
    </row>
    <row r="426" spans="1:8">
      <c r="A426" s="325" t="s">
        <v>395</v>
      </c>
      <c r="B426" s="319">
        <v>1</v>
      </c>
      <c r="C426" s="322"/>
      <c r="D426" s="319" t="s">
        <v>385</v>
      </c>
      <c r="E426" s="319"/>
      <c r="F426" s="322"/>
      <c r="G426" s="384"/>
      <c r="H426" s="385"/>
    </row>
    <row r="427" spans="1:8">
      <c r="A427" s="325" t="s">
        <v>398</v>
      </c>
      <c r="B427" s="319"/>
      <c r="C427" s="322"/>
      <c r="D427" s="319" t="s">
        <v>729</v>
      </c>
      <c r="E427" s="319">
        <v>1</v>
      </c>
      <c r="F427" s="322"/>
      <c r="G427" s="384"/>
      <c r="H427" s="385"/>
    </row>
    <row r="428" spans="1:8">
      <c r="A428" s="325" t="s">
        <v>402</v>
      </c>
      <c r="B428" s="319"/>
      <c r="C428" s="322"/>
      <c r="D428" s="319" t="s">
        <v>730</v>
      </c>
      <c r="E428" s="319"/>
      <c r="F428" s="322"/>
      <c r="G428" s="384"/>
      <c r="H428" s="385"/>
    </row>
    <row r="429" spans="1:8">
      <c r="A429" s="325"/>
      <c r="B429" s="319"/>
      <c r="C429" s="322"/>
      <c r="D429" s="319" t="s">
        <v>731</v>
      </c>
      <c r="E429" s="319"/>
      <c r="F429" s="322"/>
      <c r="G429" s="384"/>
      <c r="H429" s="385"/>
    </row>
    <row r="430" spans="1:8">
      <c r="A430" s="325"/>
      <c r="B430" s="319"/>
      <c r="C430" s="322"/>
      <c r="D430" s="319" t="s">
        <v>732</v>
      </c>
      <c r="E430" s="319"/>
      <c r="F430" s="322"/>
      <c r="G430" s="384"/>
      <c r="H430" s="385"/>
    </row>
    <row r="431" spans="1:8">
      <c r="A431" s="325"/>
      <c r="B431" s="319"/>
      <c r="C431" s="322"/>
      <c r="D431" s="319" t="s">
        <v>733</v>
      </c>
      <c r="E431" s="319"/>
      <c r="F431" s="322"/>
      <c r="G431" s="384"/>
      <c r="H431" s="385"/>
    </row>
    <row r="432" spans="1:8">
      <c r="A432" s="321"/>
      <c r="B432" s="322"/>
      <c r="C432" s="322"/>
      <c r="D432" s="322"/>
      <c r="E432" s="322"/>
      <c r="F432" s="322"/>
      <c r="G432" s="384"/>
      <c r="H432" s="385"/>
    </row>
    <row r="433" spans="1:8">
      <c r="A433" s="311" t="s">
        <v>404</v>
      </c>
      <c r="B433" s="312"/>
      <c r="C433" s="322"/>
      <c r="D433" s="314" t="s">
        <v>405</v>
      </c>
      <c r="E433" s="312"/>
      <c r="F433" s="322"/>
      <c r="G433" s="384"/>
      <c r="H433" s="385"/>
    </row>
    <row r="434" spans="1:8" ht="76.5" customHeight="1">
      <c r="A434" s="324" t="s">
        <v>406</v>
      </c>
      <c r="B434" s="312"/>
      <c r="C434" s="322"/>
      <c r="D434" s="317" t="s">
        <v>407</v>
      </c>
      <c r="E434" s="312"/>
      <c r="F434" s="322"/>
      <c r="G434" s="384"/>
      <c r="H434" s="385"/>
    </row>
    <row r="435" spans="1:8">
      <c r="A435" s="325" t="s">
        <v>408</v>
      </c>
      <c r="B435" s="319"/>
      <c r="C435" s="322"/>
      <c r="D435" s="319" t="s">
        <v>409</v>
      </c>
      <c r="E435" s="319"/>
      <c r="F435" s="322"/>
      <c r="G435" s="384"/>
      <c r="H435" s="385"/>
    </row>
    <row r="436" spans="1:8" ht="48.75" customHeight="1">
      <c r="A436" s="318" t="s">
        <v>734</v>
      </c>
      <c r="B436" s="319"/>
      <c r="C436" s="322"/>
      <c r="D436" s="319" t="s">
        <v>411</v>
      </c>
      <c r="E436" s="319"/>
      <c r="F436" s="322"/>
      <c r="G436" s="384"/>
      <c r="H436" s="385"/>
    </row>
    <row r="437" spans="1:8" ht="39" customHeight="1">
      <c r="A437" s="318" t="s">
        <v>416</v>
      </c>
      <c r="B437" s="319">
        <v>5</v>
      </c>
      <c r="C437" s="322"/>
      <c r="D437" s="326" t="s">
        <v>735</v>
      </c>
      <c r="E437" s="319"/>
      <c r="F437" s="322"/>
      <c r="G437" s="384"/>
      <c r="H437" s="385"/>
    </row>
    <row r="438" spans="1:8">
      <c r="A438" s="325"/>
      <c r="B438" s="319"/>
      <c r="C438" s="322"/>
      <c r="D438" s="319" t="s">
        <v>736</v>
      </c>
      <c r="E438" s="319"/>
      <c r="F438" s="322"/>
      <c r="G438" s="384"/>
      <c r="H438" s="385"/>
    </row>
    <row r="439" spans="1:8">
      <c r="A439" s="325"/>
      <c r="B439" s="319"/>
      <c r="C439" s="322"/>
      <c r="D439" s="319" t="s">
        <v>737</v>
      </c>
      <c r="E439" s="319">
        <v>5</v>
      </c>
      <c r="F439" s="322"/>
      <c r="G439" s="384"/>
      <c r="H439" s="385"/>
    </row>
    <row r="440" spans="1:8">
      <c r="A440" s="321"/>
      <c r="B440" s="322"/>
      <c r="C440" s="322"/>
      <c r="D440" s="322"/>
      <c r="E440" s="322"/>
      <c r="F440" s="322"/>
      <c r="G440" s="384"/>
      <c r="H440" s="385"/>
    </row>
    <row r="441" spans="1:8">
      <c r="A441" s="311" t="s">
        <v>418</v>
      </c>
      <c r="B441" s="312"/>
      <c r="C441" s="322"/>
      <c r="D441" s="388"/>
      <c r="E441" s="388"/>
      <c r="F441" s="388"/>
      <c r="G441" s="384"/>
      <c r="H441" s="385"/>
    </row>
    <row r="442" spans="1:8" ht="71.25" customHeight="1">
      <c r="A442" s="324" t="s">
        <v>419</v>
      </c>
      <c r="B442" s="312"/>
      <c r="C442" s="322"/>
      <c r="D442" s="388"/>
      <c r="E442" s="388"/>
      <c r="F442" s="388"/>
      <c r="G442" s="384"/>
      <c r="H442" s="385"/>
    </row>
    <row r="443" spans="1:8">
      <c r="A443" s="325" t="s">
        <v>385</v>
      </c>
      <c r="B443" s="319"/>
      <c r="C443" s="322"/>
      <c r="D443" s="388"/>
      <c r="E443" s="388"/>
      <c r="F443" s="388"/>
      <c r="G443" s="384"/>
      <c r="H443" s="385"/>
    </row>
    <row r="444" spans="1:8" ht="13.5" thickBot="1">
      <c r="A444" s="327" t="s">
        <v>420</v>
      </c>
      <c r="B444" s="328">
        <v>5</v>
      </c>
      <c r="C444" s="329"/>
      <c r="D444" s="389"/>
      <c r="E444" s="389"/>
      <c r="F444" s="389"/>
      <c r="G444" s="386"/>
      <c r="H444" s="387"/>
    </row>
    <row r="445" spans="1:8" ht="15.75" thickTop="1" thickBot="1">
      <c r="A445" s="330" t="str">
        <f>'[1]Aree di rischio per processi'!A31</f>
        <v>B.13 Utilizzo di rimedi di risoluzione delle controversie alternativi a quelli giurisdizionali durante la fase di esecuzione del contratto</v>
      </c>
      <c r="B445" s="331"/>
      <c r="C445" s="331"/>
      <c r="D445" s="331"/>
      <c r="E445" s="331"/>
      <c r="F445" s="331"/>
      <c r="G445" s="331"/>
      <c r="H445" s="331"/>
    </row>
    <row r="446" spans="1:8" ht="13.5" thickTop="1">
      <c r="A446" s="378" t="s">
        <v>364</v>
      </c>
      <c r="B446" s="379"/>
      <c r="C446" s="309"/>
      <c r="D446" s="379" t="s">
        <v>365</v>
      </c>
      <c r="E446" s="379"/>
      <c r="F446" s="309"/>
      <c r="G446" s="379" t="s">
        <v>723</v>
      </c>
      <c r="H446" s="382"/>
    </row>
    <row r="447" spans="1:8" ht="13.5" thickBot="1">
      <c r="A447" s="380"/>
      <c r="B447" s="381"/>
      <c r="C447" s="310"/>
      <c r="D447" s="381"/>
      <c r="E447" s="381"/>
      <c r="F447" s="310"/>
      <c r="G447" s="381"/>
      <c r="H447" s="383"/>
    </row>
    <row r="448" spans="1:8" ht="13.5" thickTop="1">
      <c r="A448" s="311" t="s">
        <v>366</v>
      </c>
      <c r="B448" s="312"/>
      <c r="C448" s="313"/>
      <c r="D448" s="314" t="s">
        <v>367</v>
      </c>
      <c r="E448" s="312"/>
      <c r="F448" s="313"/>
      <c r="G448" s="314"/>
      <c r="H448" s="315"/>
    </row>
    <row r="449" spans="1:8" ht="74.25" customHeight="1">
      <c r="A449" s="316" t="s">
        <v>368</v>
      </c>
      <c r="B449" s="312"/>
      <c r="C449" s="313"/>
      <c r="D449" s="317" t="s">
        <v>724</v>
      </c>
      <c r="E449" s="312"/>
      <c r="F449" s="313"/>
      <c r="G449" s="317" t="s">
        <v>422</v>
      </c>
      <c r="H449" s="315"/>
    </row>
    <row r="450" spans="1:8" ht="25.5" customHeight="1">
      <c r="A450" s="318" t="s">
        <v>370</v>
      </c>
      <c r="B450" s="319"/>
      <c r="C450" s="313"/>
      <c r="D450" s="319" t="s">
        <v>371</v>
      </c>
      <c r="E450" s="319">
        <v>1</v>
      </c>
      <c r="F450" s="313"/>
      <c r="G450" s="319" t="s">
        <v>725</v>
      </c>
      <c r="H450" s="320"/>
    </row>
    <row r="451" spans="1:8" ht="26.25" customHeight="1">
      <c r="A451" s="318" t="s">
        <v>372</v>
      </c>
      <c r="B451" s="319"/>
      <c r="C451" s="313"/>
      <c r="D451" s="319" t="s">
        <v>373</v>
      </c>
      <c r="E451" s="319"/>
      <c r="F451" s="313"/>
      <c r="G451" s="319" t="s">
        <v>424</v>
      </c>
      <c r="H451" s="320"/>
    </row>
    <row r="452" spans="1:8" ht="28.5" customHeight="1">
      <c r="A452" s="318" t="s">
        <v>374</v>
      </c>
      <c r="B452" s="319">
        <v>3</v>
      </c>
      <c r="C452" s="313"/>
      <c r="D452" s="319" t="s">
        <v>375</v>
      </c>
      <c r="E452" s="319"/>
      <c r="F452" s="313"/>
      <c r="G452" s="319" t="s">
        <v>726</v>
      </c>
      <c r="H452" s="320">
        <v>3</v>
      </c>
    </row>
    <row r="453" spans="1:8" ht="28.5" customHeight="1">
      <c r="A453" s="318" t="s">
        <v>376</v>
      </c>
      <c r="B453" s="319"/>
      <c r="C453" s="313"/>
      <c r="D453" s="319" t="s">
        <v>377</v>
      </c>
      <c r="E453" s="319"/>
      <c r="F453" s="313"/>
      <c r="G453" s="319" t="s">
        <v>426</v>
      </c>
      <c r="H453" s="320"/>
    </row>
    <row r="454" spans="1:8" ht="22.5" customHeight="1">
      <c r="A454" s="318" t="s">
        <v>378</v>
      </c>
      <c r="B454" s="319"/>
      <c r="C454" s="313"/>
      <c r="D454" s="319" t="s">
        <v>379</v>
      </c>
      <c r="E454" s="319"/>
      <c r="F454" s="313"/>
      <c r="G454" s="319" t="s">
        <v>427</v>
      </c>
      <c r="H454" s="320"/>
    </row>
    <row r="455" spans="1:8">
      <c r="A455" s="321"/>
      <c r="B455" s="322"/>
      <c r="C455" s="322"/>
      <c r="D455" s="322"/>
      <c r="E455" s="322"/>
      <c r="F455" s="322"/>
      <c r="G455" s="322"/>
      <c r="H455" s="323"/>
    </row>
    <row r="456" spans="1:8">
      <c r="A456" s="311" t="s">
        <v>380</v>
      </c>
      <c r="B456" s="312"/>
      <c r="C456" s="322"/>
      <c r="D456" s="314" t="s">
        <v>381</v>
      </c>
      <c r="E456" s="312"/>
      <c r="F456" s="322"/>
      <c r="G456" s="384"/>
      <c r="H456" s="385"/>
    </row>
    <row r="457" spans="1:8" ht="79.5" customHeight="1">
      <c r="A457" s="324" t="s">
        <v>382</v>
      </c>
      <c r="B457" s="312"/>
      <c r="C457" s="322"/>
      <c r="D457" s="317" t="s">
        <v>383</v>
      </c>
      <c r="E457" s="312"/>
      <c r="F457" s="322"/>
      <c r="G457" s="384"/>
      <c r="H457" s="385"/>
    </row>
    <row r="458" spans="1:8">
      <c r="A458" s="325" t="s">
        <v>727</v>
      </c>
      <c r="B458" s="319"/>
      <c r="C458" s="322"/>
      <c r="D458" s="319" t="s">
        <v>385</v>
      </c>
      <c r="E458" s="319">
        <v>1</v>
      </c>
      <c r="F458" s="322"/>
      <c r="G458" s="384"/>
      <c r="H458" s="385"/>
    </row>
    <row r="459" spans="1:8">
      <c r="A459" s="325" t="s">
        <v>390</v>
      </c>
      <c r="B459" s="319">
        <v>5</v>
      </c>
      <c r="C459" s="322"/>
      <c r="D459" s="319" t="s">
        <v>420</v>
      </c>
      <c r="E459" s="319"/>
      <c r="F459" s="322"/>
      <c r="G459" s="384"/>
      <c r="H459" s="385"/>
    </row>
    <row r="460" spans="1:8">
      <c r="A460" s="321"/>
      <c r="B460" s="322"/>
      <c r="C460" s="322"/>
      <c r="D460" s="322"/>
      <c r="E460" s="322"/>
      <c r="F460" s="322"/>
      <c r="G460" s="384"/>
      <c r="H460" s="385"/>
    </row>
    <row r="461" spans="1:8">
      <c r="A461" s="311" t="s">
        <v>391</v>
      </c>
      <c r="B461" s="312"/>
      <c r="C461" s="322"/>
      <c r="D461" s="314" t="s">
        <v>392</v>
      </c>
      <c r="E461" s="312"/>
      <c r="F461" s="322"/>
      <c r="G461" s="384"/>
      <c r="H461" s="385"/>
    </row>
    <row r="462" spans="1:8" ht="53.25" customHeight="1">
      <c r="A462" s="324" t="s">
        <v>393</v>
      </c>
      <c r="B462" s="312"/>
      <c r="C462" s="322"/>
      <c r="D462" s="317" t="s">
        <v>728</v>
      </c>
      <c r="E462" s="312"/>
      <c r="F462" s="322"/>
      <c r="G462" s="384"/>
      <c r="H462" s="385"/>
    </row>
    <row r="463" spans="1:8">
      <c r="A463" s="325" t="s">
        <v>395</v>
      </c>
      <c r="B463" s="319">
        <v>1</v>
      </c>
      <c r="C463" s="322"/>
      <c r="D463" s="319" t="s">
        <v>385</v>
      </c>
      <c r="E463" s="319"/>
      <c r="F463" s="322"/>
      <c r="G463" s="384"/>
      <c r="H463" s="385"/>
    </row>
    <row r="464" spans="1:8">
      <c r="A464" s="325" t="s">
        <v>398</v>
      </c>
      <c r="B464" s="319"/>
      <c r="C464" s="322"/>
      <c r="D464" s="319" t="s">
        <v>729</v>
      </c>
      <c r="E464" s="319">
        <v>1</v>
      </c>
      <c r="F464" s="322"/>
      <c r="G464" s="384"/>
      <c r="H464" s="385"/>
    </row>
    <row r="465" spans="1:8">
      <c r="A465" s="325" t="s">
        <v>402</v>
      </c>
      <c r="B465" s="319"/>
      <c r="C465" s="322"/>
      <c r="D465" s="319" t="s">
        <v>730</v>
      </c>
      <c r="E465" s="319"/>
      <c r="F465" s="322"/>
      <c r="G465" s="384"/>
      <c r="H465" s="385"/>
    </row>
    <row r="466" spans="1:8">
      <c r="A466" s="325"/>
      <c r="B466" s="319"/>
      <c r="C466" s="322"/>
      <c r="D466" s="319" t="s">
        <v>731</v>
      </c>
      <c r="E466" s="319"/>
      <c r="F466" s="322"/>
      <c r="G466" s="384"/>
      <c r="H466" s="385"/>
    </row>
    <row r="467" spans="1:8">
      <c r="A467" s="325"/>
      <c r="B467" s="319"/>
      <c r="C467" s="322"/>
      <c r="D467" s="319" t="s">
        <v>732</v>
      </c>
      <c r="E467" s="319"/>
      <c r="F467" s="322"/>
      <c r="G467" s="384"/>
      <c r="H467" s="385"/>
    </row>
    <row r="468" spans="1:8">
      <c r="A468" s="325"/>
      <c r="B468" s="319"/>
      <c r="C468" s="322"/>
      <c r="D468" s="319" t="s">
        <v>733</v>
      </c>
      <c r="E468" s="319"/>
      <c r="F468" s="322"/>
      <c r="G468" s="384"/>
      <c r="H468" s="385"/>
    </row>
    <row r="469" spans="1:8">
      <c r="A469" s="321"/>
      <c r="B469" s="322"/>
      <c r="C469" s="322"/>
      <c r="D469" s="322"/>
      <c r="E469" s="322"/>
      <c r="F469" s="322"/>
      <c r="G469" s="384"/>
      <c r="H469" s="385"/>
    </row>
    <row r="470" spans="1:8">
      <c r="A470" s="311" t="s">
        <v>404</v>
      </c>
      <c r="B470" s="312"/>
      <c r="C470" s="322"/>
      <c r="D470" s="314" t="s">
        <v>405</v>
      </c>
      <c r="E470" s="312"/>
      <c r="F470" s="322"/>
      <c r="G470" s="384"/>
      <c r="H470" s="385"/>
    </row>
    <row r="471" spans="1:8" ht="63" customHeight="1">
      <c r="A471" s="324" t="s">
        <v>406</v>
      </c>
      <c r="B471" s="312"/>
      <c r="C471" s="322"/>
      <c r="D471" s="317" t="s">
        <v>407</v>
      </c>
      <c r="E471" s="312"/>
      <c r="F471" s="322"/>
      <c r="G471" s="384"/>
      <c r="H471" s="385"/>
    </row>
    <row r="472" spans="1:8">
      <c r="A472" s="325" t="s">
        <v>408</v>
      </c>
      <c r="B472" s="319"/>
      <c r="C472" s="322"/>
      <c r="D472" s="319" t="s">
        <v>409</v>
      </c>
      <c r="E472" s="319"/>
      <c r="F472" s="322"/>
      <c r="G472" s="384"/>
      <c r="H472" s="385"/>
    </row>
    <row r="473" spans="1:8" ht="45" customHeight="1">
      <c r="A473" s="318" t="s">
        <v>734</v>
      </c>
      <c r="B473" s="319"/>
      <c r="C473" s="322"/>
      <c r="D473" s="319" t="s">
        <v>411</v>
      </c>
      <c r="E473" s="319"/>
      <c r="F473" s="322"/>
      <c r="G473" s="384"/>
      <c r="H473" s="385"/>
    </row>
    <row r="474" spans="1:8" ht="30.75" customHeight="1">
      <c r="A474" s="318" t="s">
        <v>416</v>
      </c>
      <c r="B474" s="319">
        <v>5</v>
      </c>
      <c r="C474" s="322"/>
      <c r="D474" s="326" t="s">
        <v>735</v>
      </c>
      <c r="E474" s="319"/>
      <c r="F474" s="322"/>
      <c r="G474" s="384"/>
      <c r="H474" s="385"/>
    </row>
    <row r="475" spans="1:8">
      <c r="A475" s="325"/>
      <c r="B475" s="319"/>
      <c r="C475" s="322"/>
      <c r="D475" s="319" t="s">
        <v>736</v>
      </c>
      <c r="E475" s="319"/>
      <c r="F475" s="322"/>
      <c r="G475" s="384"/>
      <c r="H475" s="385"/>
    </row>
    <row r="476" spans="1:8">
      <c r="A476" s="325"/>
      <c r="B476" s="319"/>
      <c r="C476" s="322"/>
      <c r="D476" s="319" t="s">
        <v>737</v>
      </c>
      <c r="E476" s="319">
        <v>5</v>
      </c>
      <c r="F476" s="322"/>
      <c r="G476" s="384"/>
      <c r="H476" s="385"/>
    </row>
    <row r="477" spans="1:8">
      <c r="A477" s="321"/>
      <c r="B477" s="322"/>
      <c r="C477" s="322"/>
      <c r="D477" s="322"/>
      <c r="E477" s="322"/>
      <c r="F477" s="322"/>
      <c r="G477" s="384"/>
      <c r="H477" s="385"/>
    </row>
    <row r="478" spans="1:8">
      <c r="A478" s="311" t="s">
        <v>418</v>
      </c>
      <c r="B478" s="312"/>
      <c r="C478" s="322"/>
      <c r="D478" s="388"/>
      <c r="E478" s="388"/>
      <c r="F478" s="388"/>
      <c r="G478" s="384"/>
      <c r="H478" s="385"/>
    </row>
    <row r="479" spans="1:8" ht="69" customHeight="1">
      <c r="A479" s="324" t="s">
        <v>419</v>
      </c>
      <c r="B479" s="312"/>
      <c r="C479" s="322"/>
      <c r="D479" s="388"/>
      <c r="E479" s="388"/>
      <c r="F479" s="388"/>
      <c r="G479" s="384"/>
      <c r="H479" s="385"/>
    </row>
    <row r="480" spans="1:8">
      <c r="A480" s="325" t="s">
        <v>385</v>
      </c>
      <c r="B480" s="319">
        <v>1</v>
      </c>
      <c r="C480" s="322"/>
      <c r="D480" s="388"/>
      <c r="E480" s="388"/>
      <c r="F480" s="388"/>
      <c r="G480" s="384"/>
      <c r="H480" s="385"/>
    </row>
    <row r="481" spans="1:8" ht="13.5" thickBot="1">
      <c r="A481" s="327" t="s">
        <v>420</v>
      </c>
      <c r="B481" s="328"/>
      <c r="C481" s="329"/>
      <c r="D481" s="389"/>
      <c r="E481" s="389"/>
      <c r="F481" s="389"/>
      <c r="G481" s="386"/>
      <c r="H481" s="387"/>
    </row>
  </sheetData>
  <mergeCells count="65">
    <mergeCell ref="G86:H111"/>
    <mergeCell ref="D108:F111"/>
    <mergeCell ref="A2:B3"/>
    <mergeCell ref="D2:E3"/>
    <mergeCell ref="G2:H3"/>
    <mergeCell ref="G12:H37"/>
    <mergeCell ref="D34:F37"/>
    <mergeCell ref="A39:B40"/>
    <mergeCell ref="D39:E40"/>
    <mergeCell ref="G39:H40"/>
    <mergeCell ref="G49:H74"/>
    <mergeCell ref="D71:F74"/>
    <mergeCell ref="A76:B77"/>
    <mergeCell ref="D76:E77"/>
    <mergeCell ref="G76:H77"/>
    <mergeCell ref="G197:H222"/>
    <mergeCell ref="D219:F222"/>
    <mergeCell ref="A113:B114"/>
    <mergeCell ref="D113:E114"/>
    <mergeCell ref="G113:H114"/>
    <mergeCell ref="G123:H148"/>
    <mergeCell ref="D145:F148"/>
    <mergeCell ref="A150:B151"/>
    <mergeCell ref="D150:E151"/>
    <mergeCell ref="G150:H151"/>
    <mergeCell ref="G160:H185"/>
    <mergeCell ref="D182:F185"/>
    <mergeCell ref="A187:B188"/>
    <mergeCell ref="D187:E188"/>
    <mergeCell ref="G187:H188"/>
    <mergeCell ref="G308:H333"/>
    <mergeCell ref="D330:F333"/>
    <mergeCell ref="A224:B225"/>
    <mergeCell ref="D224:E225"/>
    <mergeCell ref="G224:H225"/>
    <mergeCell ref="G234:H259"/>
    <mergeCell ref="D256:F259"/>
    <mergeCell ref="A261:B262"/>
    <mergeCell ref="D261:E262"/>
    <mergeCell ref="G261:H262"/>
    <mergeCell ref="G271:H296"/>
    <mergeCell ref="D293:F296"/>
    <mergeCell ref="A298:B299"/>
    <mergeCell ref="D298:E299"/>
    <mergeCell ref="G298:H299"/>
    <mergeCell ref="G419:H444"/>
    <mergeCell ref="D441:F444"/>
    <mergeCell ref="A335:B336"/>
    <mergeCell ref="D335:E336"/>
    <mergeCell ref="G335:H336"/>
    <mergeCell ref="G345:H370"/>
    <mergeCell ref="D367:F370"/>
    <mergeCell ref="A372:B373"/>
    <mergeCell ref="D372:E373"/>
    <mergeCell ref="G372:H373"/>
    <mergeCell ref="G382:H407"/>
    <mergeCell ref="D404:F407"/>
    <mergeCell ref="A409:B410"/>
    <mergeCell ref="D409:E410"/>
    <mergeCell ref="G409:H410"/>
    <mergeCell ref="A446:B447"/>
    <mergeCell ref="D446:E447"/>
    <mergeCell ref="G446:H447"/>
    <mergeCell ref="G456:H481"/>
    <mergeCell ref="D478:F481"/>
  </mergeCells>
  <pageMargins left="0.74803149606299213" right="0.74803149606299213" top="0.98425196850393704" bottom="0.98425196850393704" header="0.51181102362204722" footer="0.51181102362204722"/>
  <pageSetup scale="10" firstPageNumber="0" orientation="portrait" r:id="rId1"/>
</worksheet>
</file>

<file path=xl/worksheets/sheet15.xml><?xml version="1.0" encoding="utf-8"?>
<worksheet xmlns="http://schemas.openxmlformats.org/spreadsheetml/2006/main" xmlns:r="http://schemas.openxmlformats.org/officeDocument/2006/relationships">
  <sheetPr>
    <tabColor rgb="FF7030A0"/>
    <pageSetUpPr fitToPage="1"/>
  </sheetPr>
  <dimension ref="A1:F289"/>
  <sheetViews>
    <sheetView zoomScale="85" zoomScaleNormal="85" workbookViewId="0">
      <selection activeCell="H1" sqref="H1"/>
    </sheetView>
  </sheetViews>
  <sheetFormatPr defaultRowHeight="12.75"/>
  <cols>
    <col min="1" max="1" width="70.7109375"/>
    <col min="2" max="2" width="2.28515625"/>
    <col min="3" max="3" width="2.140625"/>
    <col min="4" max="4" width="70.7109375"/>
    <col min="5" max="5" width="2.28515625"/>
    <col min="6" max="6" width="2.140625"/>
    <col min="7" max="1025" width="11.42578125"/>
  </cols>
  <sheetData>
    <row r="1" spans="1:6" ht="14.25">
      <c r="A1" s="200" t="str">
        <f>'SR Area B_nuova'!A3:F3</f>
        <v>B.01 Programmazione del fabbisogno</v>
      </c>
      <c r="B1" s="201"/>
      <c r="C1" s="201"/>
      <c r="D1" s="201"/>
      <c r="E1" s="201"/>
      <c r="F1" s="201"/>
    </row>
    <row r="2" spans="1:6" ht="12.75" customHeight="1">
      <c r="A2" s="376" t="s">
        <v>554</v>
      </c>
      <c r="B2" s="376"/>
      <c r="C2" s="202"/>
      <c r="D2" s="377" t="s">
        <v>555</v>
      </c>
      <c r="E2" s="377"/>
      <c r="F2" s="202"/>
    </row>
    <row r="3" spans="1:6" ht="20.25" customHeight="1">
      <c r="A3" s="376"/>
      <c r="B3" s="376"/>
      <c r="C3" s="203"/>
      <c r="D3" s="377"/>
      <c r="E3" s="377"/>
      <c r="F3" s="203"/>
    </row>
    <row r="4" spans="1:6">
      <c r="A4" s="89" t="s">
        <v>366</v>
      </c>
      <c r="B4" s="90"/>
      <c r="C4" s="91"/>
      <c r="D4" s="92" t="s">
        <v>367</v>
      </c>
      <c r="E4" s="90"/>
      <c r="F4" s="91"/>
    </row>
    <row r="5" spans="1:6" ht="76.5">
      <c r="A5" s="93" t="s">
        <v>368</v>
      </c>
      <c r="B5" s="90"/>
      <c r="C5" s="91"/>
      <c r="D5" s="94" t="s">
        <v>369</v>
      </c>
      <c r="E5" s="90"/>
      <c r="F5" s="91"/>
    </row>
    <row r="6" spans="1:6">
      <c r="A6" s="95" t="s">
        <v>370</v>
      </c>
      <c r="B6" s="96"/>
      <c r="C6" s="91"/>
      <c r="D6" s="96" t="s">
        <v>371</v>
      </c>
      <c r="E6" s="96">
        <v>1</v>
      </c>
      <c r="F6" s="91"/>
    </row>
    <row r="7" spans="1:6">
      <c r="A7" s="95" t="s">
        <v>372</v>
      </c>
      <c r="B7" s="96">
        <v>2</v>
      </c>
      <c r="C7" s="91"/>
      <c r="D7" s="96" t="s">
        <v>373</v>
      </c>
      <c r="E7" s="96"/>
      <c r="F7" s="91"/>
    </row>
    <row r="8" spans="1:6">
      <c r="A8" s="95" t="s">
        <v>374</v>
      </c>
      <c r="B8" s="96"/>
      <c r="C8" s="91"/>
      <c r="D8" s="96" t="s">
        <v>375</v>
      </c>
      <c r="E8" s="96"/>
      <c r="F8" s="91"/>
    </row>
    <row r="9" spans="1:6" ht="25.5">
      <c r="A9" s="95" t="s">
        <v>376</v>
      </c>
      <c r="B9" s="96"/>
      <c r="C9" s="91"/>
      <c r="D9" s="96" t="s">
        <v>377</v>
      </c>
      <c r="E9" s="96"/>
      <c r="F9" s="91"/>
    </row>
    <row r="10" spans="1:6">
      <c r="A10" s="95" t="s">
        <v>378</v>
      </c>
      <c r="B10" s="96"/>
      <c r="C10" s="91"/>
      <c r="D10" s="96" t="s">
        <v>379</v>
      </c>
      <c r="E10" s="96"/>
      <c r="F10" s="91"/>
    </row>
    <row r="11" spans="1:6">
      <c r="A11" s="97"/>
      <c r="B11" s="98"/>
      <c r="C11" s="98"/>
      <c r="D11" s="98"/>
      <c r="E11" s="98"/>
      <c r="F11" s="98"/>
    </row>
    <row r="12" spans="1:6">
      <c r="A12" s="92" t="s">
        <v>380</v>
      </c>
      <c r="B12" s="90"/>
      <c r="C12" s="98"/>
      <c r="D12" s="92" t="s">
        <v>381</v>
      </c>
      <c r="E12" s="90"/>
      <c r="F12" s="98"/>
    </row>
    <row r="13" spans="1:6" ht="63.75">
      <c r="A13" s="94" t="s">
        <v>382</v>
      </c>
      <c r="B13" s="90"/>
      <c r="C13" s="98"/>
      <c r="D13" s="94" t="s">
        <v>383</v>
      </c>
      <c r="E13" s="90"/>
      <c r="F13" s="98"/>
    </row>
    <row r="14" spans="1:6">
      <c r="A14" s="96" t="s">
        <v>384</v>
      </c>
      <c r="B14" s="96">
        <v>1</v>
      </c>
      <c r="C14" s="98"/>
      <c r="D14" s="96" t="s">
        <v>385</v>
      </c>
      <c r="E14" s="96">
        <v>1</v>
      </c>
      <c r="F14" s="98"/>
    </row>
    <row r="15" spans="1:6">
      <c r="A15" s="96" t="s">
        <v>386</v>
      </c>
      <c r="B15" s="96"/>
      <c r="C15" s="98"/>
      <c r="D15" s="96" t="s">
        <v>387</v>
      </c>
      <c r="E15" s="96"/>
      <c r="F15" s="98"/>
    </row>
    <row r="16" spans="1:6">
      <c r="A16" s="96" t="s">
        <v>388</v>
      </c>
      <c r="B16" s="96"/>
      <c r="C16" s="98"/>
      <c r="D16" s="96"/>
      <c r="E16" s="96"/>
      <c r="F16" s="98"/>
    </row>
    <row r="17" spans="1:6">
      <c r="A17" s="96" t="s">
        <v>389</v>
      </c>
      <c r="B17" s="96"/>
      <c r="C17" s="98"/>
      <c r="D17" s="96"/>
      <c r="E17" s="96"/>
      <c r="F17" s="98"/>
    </row>
    <row r="18" spans="1:6">
      <c r="A18" s="96" t="s">
        <v>390</v>
      </c>
      <c r="B18" s="96"/>
      <c r="C18" s="98"/>
      <c r="E18" s="96"/>
      <c r="F18" s="98"/>
    </row>
    <row r="19" spans="1:6">
      <c r="A19" s="98"/>
      <c r="B19" s="98"/>
      <c r="C19" s="98"/>
      <c r="D19" s="98"/>
      <c r="E19" s="98"/>
      <c r="F19" s="98"/>
    </row>
    <row r="20" spans="1:6">
      <c r="A20" s="92" t="s">
        <v>391</v>
      </c>
      <c r="B20" s="90"/>
      <c r="C20" s="98"/>
      <c r="D20" s="92" t="s">
        <v>392</v>
      </c>
      <c r="E20" s="90"/>
      <c r="F20" s="98"/>
    </row>
    <row r="21" spans="1:6" ht="38.25">
      <c r="A21" s="94" t="s">
        <v>393</v>
      </c>
      <c r="B21" s="90"/>
      <c r="C21" s="98"/>
      <c r="D21" s="94" t="s">
        <v>556</v>
      </c>
      <c r="E21" s="90"/>
      <c r="F21" s="98"/>
    </row>
    <row r="22" spans="1:6">
      <c r="A22" s="96" t="s">
        <v>395</v>
      </c>
      <c r="B22" s="96">
        <v>1</v>
      </c>
      <c r="C22" s="98"/>
      <c r="D22" s="96" t="s">
        <v>385</v>
      </c>
      <c r="E22" s="96">
        <v>1</v>
      </c>
      <c r="F22" s="98"/>
    </row>
    <row r="23" spans="1:6">
      <c r="A23" s="99" t="s">
        <v>396</v>
      </c>
      <c r="B23" s="96"/>
      <c r="C23" s="98"/>
      <c r="D23" s="96" t="s">
        <v>397</v>
      </c>
      <c r="E23" s="96"/>
      <c r="F23" s="98"/>
    </row>
    <row r="24" spans="1:6">
      <c r="A24" s="96" t="s">
        <v>398</v>
      </c>
      <c r="B24" s="96"/>
      <c r="C24" s="98"/>
      <c r="D24" s="96" t="s">
        <v>399</v>
      </c>
      <c r="E24" s="96"/>
      <c r="F24" s="98"/>
    </row>
    <row r="25" spans="1:6">
      <c r="A25" s="99" t="s">
        <v>400</v>
      </c>
      <c r="B25" s="96"/>
      <c r="C25" s="98"/>
      <c r="D25" s="96" t="s">
        <v>401</v>
      </c>
      <c r="E25" s="96"/>
      <c r="F25" s="98"/>
    </row>
    <row r="26" spans="1:6">
      <c r="A26" s="96" t="s">
        <v>402</v>
      </c>
      <c r="B26" s="96"/>
      <c r="C26" s="98"/>
      <c r="D26" s="96" t="s">
        <v>403</v>
      </c>
      <c r="E26" s="96"/>
      <c r="F26" s="98"/>
    </row>
    <row r="27" spans="1:6">
      <c r="A27" s="98"/>
      <c r="B27" s="98"/>
      <c r="C27" s="98"/>
      <c r="D27" s="98"/>
      <c r="E27" s="98"/>
      <c r="F27" s="98"/>
    </row>
    <row r="28" spans="1:6">
      <c r="A28" s="92" t="s">
        <v>404</v>
      </c>
      <c r="B28" s="90"/>
      <c r="C28" s="98"/>
      <c r="D28" s="92" t="s">
        <v>405</v>
      </c>
      <c r="E28" s="90"/>
      <c r="F28" s="98"/>
    </row>
    <row r="29" spans="1:6" ht="38.25">
      <c r="A29" s="94" t="s">
        <v>406</v>
      </c>
      <c r="B29" s="90"/>
      <c r="C29" s="98"/>
      <c r="D29" s="94" t="s">
        <v>407</v>
      </c>
      <c r="E29" s="90"/>
      <c r="F29" s="98"/>
    </row>
    <row r="30" spans="1:6">
      <c r="A30" s="96" t="s">
        <v>408</v>
      </c>
      <c r="B30" s="96">
        <v>1</v>
      </c>
      <c r="C30" s="98"/>
      <c r="D30" s="96" t="s">
        <v>409</v>
      </c>
      <c r="E30" s="96"/>
      <c r="F30" s="98"/>
    </row>
    <row r="31" spans="1:6" ht="25.5">
      <c r="A31" s="100" t="s">
        <v>410</v>
      </c>
      <c r="B31" s="96"/>
      <c r="C31" s="98"/>
      <c r="D31" s="96" t="s">
        <v>411</v>
      </c>
      <c r="E31" s="96"/>
      <c r="F31" s="98"/>
    </row>
    <row r="32" spans="1:6" ht="25.5">
      <c r="A32" s="100" t="s">
        <v>412</v>
      </c>
      <c r="B32" s="96"/>
      <c r="C32" s="98"/>
      <c r="D32" s="100" t="s">
        <v>413</v>
      </c>
      <c r="E32" s="96"/>
      <c r="F32" s="98"/>
    </row>
    <row r="33" spans="1:6" ht="25.5">
      <c r="A33" s="100" t="s">
        <v>414</v>
      </c>
      <c r="B33" s="96"/>
      <c r="C33" s="98"/>
      <c r="D33" s="96" t="s">
        <v>415</v>
      </c>
      <c r="E33" s="96">
        <v>4</v>
      </c>
      <c r="F33" s="98"/>
    </row>
    <row r="34" spans="1:6" ht="25.5">
      <c r="A34" s="100" t="s">
        <v>416</v>
      </c>
      <c r="B34" s="96"/>
      <c r="C34" s="98"/>
      <c r="D34" s="96" t="s">
        <v>417</v>
      </c>
      <c r="E34" s="96"/>
      <c r="F34" s="98"/>
    </row>
    <row r="35" spans="1:6">
      <c r="A35" s="98"/>
      <c r="B35" s="98"/>
      <c r="C35" s="98"/>
      <c r="D35" s="98"/>
      <c r="E35" s="98"/>
      <c r="F35" s="98"/>
    </row>
    <row r="36" spans="1:6">
      <c r="A36" s="92" t="s">
        <v>418</v>
      </c>
      <c r="B36" s="90"/>
      <c r="C36" s="98"/>
      <c r="D36" s="351"/>
      <c r="E36" s="351"/>
      <c r="F36" s="351"/>
    </row>
    <row r="37" spans="1:6" ht="51">
      <c r="A37" s="94" t="s">
        <v>419</v>
      </c>
      <c r="B37" s="90"/>
      <c r="C37" s="98"/>
      <c r="D37" s="351"/>
      <c r="E37" s="351"/>
      <c r="F37" s="351"/>
    </row>
    <row r="38" spans="1:6">
      <c r="A38" s="96" t="s">
        <v>385</v>
      </c>
      <c r="B38" s="96">
        <v>1</v>
      </c>
      <c r="C38" s="98"/>
      <c r="D38" s="351"/>
      <c r="E38" s="351"/>
      <c r="F38" s="351"/>
    </row>
    <row r="39" spans="1:6">
      <c r="A39" s="96" t="s">
        <v>420</v>
      </c>
      <c r="B39" s="96"/>
      <c r="C39" s="98"/>
      <c r="D39" s="351"/>
      <c r="E39" s="351"/>
      <c r="F39" s="351"/>
    </row>
    <row r="40" spans="1:6">
      <c r="A40" s="98"/>
      <c r="B40" s="98"/>
      <c r="C40" s="98"/>
      <c r="D40" s="101"/>
      <c r="E40" s="101"/>
      <c r="F40" s="101"/>
    </row>
    <row r="41" spans="1:6">
      <c r="A41" s="92" t="s">
        <v>421</v>
      </c>
      <c r="B41" s="94"/>
      <c r="C41" s="98"/>
      <c r="D41" s="101"/>
      <c r="E41" s="101"/>
      <c r="F41" s="101"/>
    </row>
    <row r="42" spans="1:6" ht="39" customHeight="1">
      <c r="A42" s="94" t="s">
        <v>422</v>
      </c>
      <c r="B42" s="94"/>
      <c r="C42" s="98"/>
      <c r="D42" s="101"/>
      <c r="E42" s="101"/>
      <c r="F42" s="101"/>
    </row>
    <row r="43" spans="1:6">
      <c r="A43" s="96" t="s">
        <v>423</v>
      </c>
      <c r="B43" s="96"/>
      <c r="C43" s="98"/>
      <c r="D43" s="101"/>
      <c r="E43" s="101"/>
      <c r="F43" s="101"/>
    </row>
    <row r="44" spans="1:6">
      <c r="A44" s="96" t="s">
        <v>424</v>
      </c>
      <c r="B44" s="96"/>
      <c r="C44" s="98"/>
      <c r="D44" s="101"/>
      <c r="E44" s="101"/>
      <c r="F44" s="101"/>
    </row>
    <row r="45" spans="1:6">
      <c r="A45" s="96" t="s">
        <v>425</v>
      </c>
      <c r="B45" s="96">
        <v>3</v>
      </c>
      <c r="C45" s="98"/>
      <c r="D45" s="101"/>
      <c r="E45" s="101"/>
      <c r="F45" s="101"/>
    </row>
    <row r="46" spans="1:6">
      <c r="A46" s="96" t="s">
        <v>426</v>
      </c>
      <c r="B46" s="96"/>
      <c r="C46" s="98"/>
      <c r="D46" s="101"/>
      <c r="E46" s="101"/>
      <c r="F46" s="101"/>
    </row>
    <row r="47" spans="1:6">
      <c r="A47" s="96" t="s">
        <v>427</v>
      </c>
      <c r="B47" s="96"/>
      <c r="C47" s="98"/>
      <c r="D47" s="101"/>
      <c r="E47" s="101"/>
      <c r="F47" s="101"/>
    </row>
    <row r="48" spans="1:6">
      <c r="A48" s="98"/>
      <c r="B48" s="98"/>
      <c r="C48" s="98"/>
      <c r="D48" s="101"/>
      <c r="E48" s="101"/>
      <c r="F48" s="101"/>
    </row>
    <row r="49" spans="1:6" ht="14.25">
      <c r="A49" s="200" t="str">
        <f>'SR Area B_nuova'!A17:F17</f>
        <v>B.02 Progettazione della strategia di acquisto</v>
      </c>
      <c r="B49" s="201"/>
      <c r="C49" s="201"/>
      <c r="D49" s="201"/>
      <c r="E49" s="201"/>
      <c r="F49" s="201"/>
    </row>
    <row r="50" spans="1:6" ht="12.75" customHeight="1">
      <c r="A50" s="376" t="s">
        <v>554</v>
      </c>
      <c r="B50" s="376"/>
      <c r="C50" s="202"/>
      <c r="D50" s="377" t="s">
        <v>555</v>
      </c>
      <c r="E50" s="377"/>
      <c r="F50" s="202"/>
    </row>
    <row r="51" spans="1:6" ht="12.75" customHeight="1">
      <c r="A51" s="376"/>
      <c r="B51" s="376"/>
      <c r="C51" s="203"/>
      <c r="D51" s="377"/>
      <c r="E51" s="377"/>
      <c r="F51" s="203"/>
    </row>
    <row r="52" spans="1:6" ht="13.5" customHeight="1">
      <c r="A52" s="89" t="s">
        <v>366</v>
      </c>
      <c r="B52" s="90"/>
      <c r="C52" s="91"/>
      <c r="D52" s="92" t="s">
        <v>367</v>
      </c>
      <c r="E52" s="90"/>
      <c r="F52" s="91"/>
    </row>
    <row r="53" spans="1:6" ht="76.5">
      <c r="A53" s="93" t="s">
        <v>368</v>
      </c>
      <c r="B53" s="90"/>
      <c r="C53" s="91"/>
      <c r="D53" s="94" t="s">
        <v>369</v>
      </c>
      <c r="E53" s="90"/>
      <c r="F53" s="91"/>
    </row>
    <row r="54" spans="1:6">
      <c r="A54" s="95" t="s">
        <v>370</v>
      </c>
      <c r="B54" s="96"/>
      <c r="C54" s="91"/>
      <c r="D54" s="96" t="s">
        <v>371</v>
      </c>
      <c r="E54" s="96">
        <v>1</v>
      </c>
      <c r="F54" s="91"/>
    </row>
    <row r="55" spans="1:6">
      <c r="A55" s="95" t="s">
        <v>372</v>
      </c>
      <c r="B55" s="96">
        <v>2</v>
      </c>
      <c r="C55" s="91"/>
      <c r="D55" s="96" t="s">
        <v>373</v>
      </c>
      <c r="E55" s="96"/>
      <c r="F55" s="91"/>
    </row>
    <row r="56" spans="1:6">
      <c r="A56" s="95" t="s">
        <v>374</v>
      </c>
      <c r="B56" s="96"/>
      <c r="C56" s="91"/>
      <c r="D56" s="96" t="s">
        <v>375</v>
      </c>
      <c r="E56" s="96"/>
      <c r="F56" s="91"/>
    </row>
    <row r="57" spans="1:6" ht="25.5">
      <c r="A57" s="95" t="s">
        <v>376</v>
      </c>
      <c r="B57" s="96"/>
      <c r="C57" s="91"/>
      <c r="D57" s="96" t="s">
        <v>377</v>
      </c>
      <c r="E57" s="96"/>
      <c r="F57" s="91"/>
    </row>
    <row r="58" spans="1:6">
      <c r="A58" s="95" t="s">
        <v>378</v>
      </c>
      <c r="B58" s="96"/>
      <c r="C58" s="91"/>
      <c r="D58" s="96" t="s">
        <v>379</v>
      </c>
      <c r="E58" s="96"/>
      <c r="F58" s="91"/>
    </row>
    <row r="59" spans="1:6">
      <c r="A59" s="97"/>
      <c r="B59" s="98"/>
      <c r="C59" s="98"/>
      <c r="D59" s="98"/>
      <c r="E59" s="98"/>
      <c r="F59" s="98"/>
    </row>
    <row r="60" spans="1:6">
      <c r="A60" s="92" t="s">
        <v>380</v>
      </c>
      <c r="B60" s="90"/>
      <c r="C60" s="98"/>
      <c r="D60" s="92" t="s">
        <v>381</v>
      </c>
      <c r="E60" s="90"/>
      <c r="F60" s="98"/>
    </row>
    <row r="61" spans="1:6" ht="63.75">
      <c r="A61" s="94" t="s">
        <v>382</v>
      </c>
      <c r="B61" s="90"/>
      <c r="C61" s="98"/>
      <c r="D61" s="94" t="s">
        <v>383</v>
      </c>
      <c r="E61" s="90"/>
      <c r="F61" s="98"/>
    </row>
    <row r="62" spans="1:6">
      <c r="A62" s="96" t="s">
        <v>384</v>
      </c>
      <c r="B62" s="96">
        <v>1</v>
      </c>
      <c r="C62" s="98"/>
      <c r="D62" s="96" t="s">
        <v>385</v>
      </c>
      <c r="E62" s="96">
        <v>1</v>
      </c>
      <c r="F62" s="98"/>
    </row>
    <row r="63" spans="1:6">
      <c r="A63" s="96" t="s">
        <v>386</v>
      </c>
      <c r="B63" s="96"/>
      <c r="C63" s="98"/>
      <c r="D63" s="96" t="s">
        <v>387</v>
      </c>
      <c r="E63" s="96"/>
      <c r="F63" s="98"/>
    </row>
    <row r="64" spans="1:6">
      <c r="A64" s="96" t="s">
        <v>388</v>
      </c>
      <c r="B64" s="96"/>
      <c r="C64" s="98"/>
      <c r="D64" s="96"/>
      <c r="E64" s="96"/>
      <c r="F64" s="98"/>
    </row>
    <row r="65" spans="1:6">
      <c r="A65" s="96" t="s">
        <v>389</v>
      </c>
      <c r="B65" s="96"/>
      <c r="C65" s="98"/>
      <c r="D65" s="96"/>
      <c r="E65" s="96"/>
      <c r="F65" s="98"/>
    </row>
    <row r="66" spans="1:6">
      <c r="A66" s="96" t="s">
        <v>390</v>
      </c>
      <c r="B66" s="96"/>
      <c r="C66" s="98"/>
      <c r="E66" s="96"/>
      <c r="F66" s="98"/>
    </row>
    <row r="67" spans="1:6">
      <c r="A67" s="98"/>
      <c r="B67" s="98"/>
      <c r="C67" s="98"/>
      <c r="D67" s="98"/>
      <c r="E67" s="98"/>
      <c r="F67" s="98"/>
    </row>
    <row r="68" spans="1:6">
      <c r="A68" s="92" t="s">
        <v>391</v>
      </c>
      <c r="B68" s="90"/>
      <c r="C68" s="98"/>
      <c r="D68" s="92" t="s">
        <v>392</v>
      </c>
      <c r="E68" s="90"/>
      <c r="F68" s="98"/>
    </row>
    <row r="69" spans="1:6" ht="38.25">
      <c r="A69" s="94" t="s">
        <v>393</v>
      </c>
      <c r="B69" s="90"/>
      <c r="C69" s="98"/>
      <c r="D69" s="94" t="s">
        <v>556</v>
      </c>
      <c r="E69" s="90"/>
      <c r="F69" s="98"/>
    </row>
    <row r="70" spans="1:6">
      <c r="A70" s="96" t="s">
        <v>395</v>
      </c>
      <c r="B70" s="96">
        <v>1</v>
      </c>
      <c r="C70" s="98"/>
      <c r="D70" s="96" t="s">
        <v>385</v>
      </c>
      <c r="E70" s="96">
        <v>1</v>
      </c>
      <c r="F70" s="98"/>
    </row>
    <row r="71" spans="1:6">
      <c r="A71" s="99" t="s">
        <v>396</v>
      </c>
      <c r="B71" s="96"/>
      <c r="C71" s="98"/>
      <c r="D71" s="96" t="s">
        <v>397</v>
      </c>
      <c r="E71" s="96"/>
      <c r="F71" s="98"/>
    </row>
    <row r="72" spans="1:6">
      <c r="A72" s="96" t="s">
        <v>398</v>
      </c>
      <c r="B72" s="96"/>
      <c r="C72" s="98"/>
      <c r="D72" s="96" t="s">
        <v>399</v>
      </c>
      <c r="E72" s="96"/>
      <c r="F72" s="98"/>
    </row>
    <row r="73" spans="1:6">
      <c r="A73" s="99" t="s">
        <v>400</v>
      </c>
      <c r="B73" s="96"/>
      <c r="C73" s="98"/>
      <c r="D73" s="96" t="s">
        <v>401</v>
      </c>
      <c r="E73" s="96"/>
      <c r="F73" s="98"/>
    </row>
    <row r="74" spans="1:6">
      <c r="A74" s="96" t="s">
        <v>402</v>
      </c>
      <c r="B74" s="96"/>
      <c r="C74" s="98"/>
      <c r="D74" s="96" t="s">
        <v>403</v>
      </c>
      <c r="E74" s="96"/>
      <c r="F74" s="98"/>
    </row>
    <row r="75" spans="1:6">
      <c r="A75" s="98"/>
      <c r="B75" s="98"/>
      <c r="C75" s="98"/>
      <c r="D75" s="98"/>
      <c r="E75" s="98"/>
      <c r="F75" s="98"/>
    </row>
    <row r="76" spans="1:6">
      <c r="A76" s="92" t="s">
        <v>404</v>
      </c>
      <c r="B76" s="90"/>
      <c r="C76" s="98"/>
      <c r="D76" s="92" t="s">
        <v>405</v>
      </c>
      <c r="E76" s="90"/>
      <c r="F76" s="98"/>
    </row>
    <row r="77" spans="1:6" ht="38.25">
      <c r="A77" s="94" t="s">
        <v>406</v>
      </c>
      <c r="B77" s="90"/>
      <c r="C77" s="98"/>
      <c r="D77" s="94" t="s">
        <v>407</v>
      </c>
      <c r="E77" s="90"/>
      <c r="F77" s="98"/>
    </row>
    <row r="78" spans="1:6">
      <c r="A78" s="96" t="s">
        <v>408</v>
      </c>
      <c r="B78" s="96">
        <v>1</v>
      </c>
      <c r="C78" s="98"/>
      <c r="D78" s="96" t="s">
        <v>409</v>
      </c>
      <c r="E78" s="96"/>
      <c r="F78" s="98"/>
    </row>
    <row r="79" spans="1:6" ht="25.5">
      <c r="A79" s="100" t="s">
        <v>410</v>
      </c>
      <c r="B79" s="96"/>
      <c r="C79" s="98"/>
      <c r="D79" s="96" t="s">
        <v>411</v>
      </c>
      <c r="E79" s="96"/>
      <c r="F79" s="98"/>
    </row>
    <row r="80" spans="1:6" ht="25.5">
      <c r="A80" s="100" t="s">
        <v>412</v>
      </c>
      <c r="B80" s="96"/>
      <c r="C80" s="98"/>
      <c r="D80" s="100" t="s">
        <v>413</v>
      </c>
      <c r="E80" s="96"/>
      <c r="F80" s="98"/>
    </row>
    <row r="81" spans="1:6" ht="25.5">
      <c r="A81" s="100" t="s">
        <v>414</v>
      </c>
      <c r="B81" s="96"/>
      <c r="C81" s="98"/>
      <c r="D81" s="96" t="s">
        <v>415</v>
      </c>
      <c r="E81" s="96"/>
      <c r="F81" s="98"/>
    </row>
    <row r="82" spans="1:6" ht="25.5">
      <c r="A82" s="100" t="s">
        <v>416</v>
      </c>
      <c r="B82" s="96"/>
      <c r="C82" s="98"/>
      <c r="D82" s="96" t="s">
        <v>417</v>
      </c>
      <c r="E82" s="96">
        <v>5</v>
      </c>
      <c r="F82" s="98"/>
    </row>
    <row r="83" spans="1:6">
      <c r="A83" s="98"/>
      <c r="B83" s="98"/>
      <c r="C83" s="98"/>
      <c r="D83" s="98"/>
      <c r="E83" s="98"/>
      <c r="F83" s="98"/>
    </row>
    <row r="84" spans="1:6">
      <c r="A84" s="92" t="s">
        <v>418</v>
      </c>
      <c r="B84" s="90"/>
      <c r="C84" s="98"/>
      <c r="D84" s="351"/>
      <c r="E84" s="351"/>
      <c r="F84" s="351"/>
    </row>
    <row r="85" spans="1:6" ht="51">
      <c r="A85" s="94" t="s">
        <v>419</v>
      </c>
      <c r="B85" s="90"/>
      <c r="C85" s="98"/>
      <c r="D85" s="351"/>
      <c r="E85" s="351"/>
      <c r="F85" s="351"/>
    </row>
    <row r="86" spans="1:6">
      <c r="A86" s="96" t="s">
        <v>385</v>
      </c>
      <c r="B86" s="96">
        <v>1</v>
      </c>
      <c r="C86" s="98"/>
      <c r="D86" s="351"/>
      <c r="E86" s="351"/>
      <c r="F86" s="351"/>
    </row>
    <row r="87" spans="1:6" ht="12.75" customHeight="1">
      <c r="A87" s="96" t="s">
        <v>420</v>
      </c>
      <c r="B87" s="96"/>
      <c r="C87" s="98"/>
      <c r="D87" s="351"/>
      <c r="E87" s="351"/>
      <c r="F87" s="351"/>
    </row>
    <row r="88" spans="1:6">
      <c r="A88" s="98"/>
      <c r="B88" s="98"/>
      <c r="C88" s="98"/>
      <c r="D88" s="101"/>
      <c r="E88" s="101"/>
      <c r="F88" s="101"/>
    </row>
    <row r="89" spans="1:6">
      <c r="A89" s="92" t="s">
        <v>421</v>
      </c>
      <c r="B89" s="94"/>
      <c r="C89" s="98"/>
      <c r="D89" s="101"/>
      <c r="E89" s="101"/>
      <c r="F89" s="101"/>
    </row>
    <row r="90" spans="1:6" ht="25.5">
      <c r="A90" s="94" t="s">
        <v>422</v>
      </c>
      <c r="B90" s="94"/>
      <c r="C90" s="98"/>
      <c r="D90" s="101"/>
      <c r="E90" s="101"/>
      <c r="F90" s="101"/>
    </row>
    <row r="91" spans="1:6">
      <c r="A91" s="96" t="s">
        <v>423</v>
      </c>
      <c r="B91" s="96"/>
      <c r="C91" s="98"/>
      <c r="D91" s="101"/>
      <c r="E91" s="101"/>
      <c r="F91" s="101"/>
    </row>
    <row r="92" spans="1:6">
      <c r="A92" s="96" t="s">
        <v>424</v>
      </c>
      <c r="B92" s="96"/>
      <c r="C92" s="98"/>
      <c r="D92" s="101"/>
      <c r="E92" s="101"/>
      <c r="F92" s="101"/>
    </row>
    <row r="93" spans="1:6">
      <c r="A93" s="96" t="s">
        <v>425</v>
      </c>
      <c r="B93" s="96">
        <v>3</v>
      </c>
      <c r="C93" s="98"/>
      <c r="D93" s="101"/>
      <c r="E93" s="101"/>
      <c r="F93" s="101"/>
    </row>
    <row r="94" spans="1:6">
      <c r="A94" s="96" t="s">
        <v>426</v>
      </c>
      <c r="B94" s="96"/>
      <c r="C94" s="98"/>
      <c r="D94" s="101"/>
      <c r="E94" s="101"/>
      <c r="F94" s="101"/>
    </row>
    <row r="95" spans="1:6">
      <c r="A95" s="96" t="s">
        <v>427</v>
      </c>
      <c r="B95" s="96"/>
      <c r="C95" s="98"/>
      <c r="D95" s="101"/>
      <c r="E95" s="101"/>
      <c r="F95" s="101"/>
    </row>
    <row r="96" spans="1:6">
      <c r="A96" s="98"/>
      <c r="B96" s="98"/>
      <c r="C96" s="98"/>
      <c r="D96" s="101"/>
      <c r="E96" s="101"/>
      <c r="F96" s="101"/>
    </row>
    <row r="97" spans="1:6" ht="14.25">
      <c r="A97" s="200" t="str">
        <f>'SR Area B_nuova'!A31:F31</f>
        <v>B.03 Selezione del contraente</v>
      </c>
      <c r="B97" s="201"/>
      <c r="C97" s="201"/>
      <c r="D97" s="201"/>
      <c r="E97" s="201"/>
      <c r="F97" s="201"/>
    </row>
    <row r="98" spans="1:6" ht="12.75" customHeight="1">
      <c r="A98" s="376" t="s">
        <v>554</v>
      </c>
      <c r="B98" s="376"/>
      <c r="C98" s="202"/>
      <c r="D98" s="377" t="s">
        <v>555</v>
      </c>
      <c r="E98" s="377"/>
      <c r="F98" s="202"/>
    </row>
    <row r="99" spans="1:6">
      <c r="A99" s="376"/>
      <c r="B99" s="376"/>
      <c r="C99" s="203"/>
      <c r="D99" s="377"/>
      <c r="E99" s="377"/>
      <c r="F99" s="203"/>
    </row>
    <row r="100" spans="1:6">
      <c r="A100" s="89" t="s">
        <v>366</v>
      </c>
      <c r="B100" s="90"/>
      <c r="C100" s="91"/>
      <c r="D100" s="92" t="s">
        <v>367</v>
      </c>
      <c r="E100" s="90"/>
      <c r="F100" s="91"/>
    </row>
    <row r="101" spans="1:6" ht="76.5">
      <c r="A101" s="93" t="s">
        <v>368</v>
      </c>
      <c r="B101" s="90"/>
      <c r="C101" s="91"/>
      <c r="D101" s="94" t="s">
        <v>369</v>
      </c>
      <c r="E101" s="90"/>
      <c r="F101" s="91"/>
    </row>
    <row r="102" spans="1:6">
      <c r="A102" s="95" t="s">
        <v>370</v>
      </c>
      <c r="B102" s="96"/>
      <c r="C102" s="91"/>
      <c r="D102" s="96" t="s">
        <v>371</v>
      </c>
      <c r="E102" s="96"/>
      <c r="F102" s="91"/>
    </row>
    <row r="103" spans="1:6">
      <c r="A103" s="95" t="s">
        <v>372</v>
      </c>
      <c r="B103" s="96">
        <v>2</v>
      </c>
      <c r="C103" s="91"/>
      <c r="D103" s="96" t="s">
        <v>373</v>
      </c>
      <c r="E103" s="96">
        <v>2</v>
      </c>
      <c r="F103" s="91"/>
    </row>
    <row r="104" spans="1:6">
      <c r="A104" s="95" t="s">
        <v>374</v>
      </c>
      <c r="B104" s="96"/>
      <c r="C104" s="91"/>
      <c r="D104" s="96" t="s">
        <v>375</v>
      </c>
      <c r="E104" s="96"/>
      <c r="F104" s="91"/>
    </row>
    <row r="105" spans="1:6" ht="25.5">
      <c r="A105" s="95" t="s">
        <v>376</v>
      </c>
      <c r="B105" s="96"/>
      <c r="C105" s="91"/>
      <c r="D105" s="96" t="s">
        <v>377</v>
      </c>
      <c r="E105" s="96"/>
      <c r="F105" s="91"/>
    </row>
    <row r="106" spans="1:6">
      <c r="A106" s="95" t="s">
        <v>378</v>
      </c>
      <c r="B106" s="96"/>
      <c r="C106" s="91"/>
      <c r="D106" s="96" t="s">
        <v>379</v>
      </c>
      <c r="E106" s="96"/>
      <c r="F106" s="91"/>
    </row>
    <row r="107" spans="1:6">
      <c r="A107" s="97"/>
      <c r="B107" s="98"/>
      <c r="C107" s="98"/>
      <c r="D107" s="98"/>
      <c r="E107" s="98"/>
      <c r="F107" s="98"/>
    </row>
    <row r="108" spans="1:6">
      <c r="A108" s="92" t="s">
        <v>380</v>
      </c>
      <c r="B108" s="90"/>
      <c r="C108" s="98"/>
      <c r="D108" s="92" t="s">
        <v>381</v>
      </c>
      <c r="E108" s="90"/>
      <c r="F108" s="98"/>
    </row>
    <row r="109" spans="1:6" ht="63.75">
      <c r="A109" s="94" t="s">
        <v>382</v>
      </c>
      <c r="B109" s="90"/>
      <c r="C109" s="98"/>
      <c r="D109" s="94" t="s">
        <v>383</v>
      </c>
      <c r="E109" s="90"/>
      <c r="F109" s="98"/>
    </row>
    <row r="110" spans="1:6">
      <c r="A110" s="96" t="s">
        <v>384</v>
      </c>
      <c r="B110" s="96"/>
      <c r="C110" s="98"/>
      <c r="D110" s="96" t="s">
        <v>385</v>
      </c>
      <c r="E110" s="96">
        <v>1</v>
      </c>
      <c r="F110" s="98"/>
    </row>
    <row r="111" spans="1:6">
      <c r="A111" s="96" t="s">
        <v>386</v>
      </c>
      <c r="B111" s="96"/>
      <c r="C111" s="98"/>
      <c r="D111" s="96" t="s">
        <v>387</v>
      </c>
      <c r="E111" s="96"/>
      <c r="F111" s="98"/>
    </row>
    <row r="112" spans="1:6">
      <c r="A112" s="96" t="s">
        <v>388</v>
      </c>
      <c r="B112" s="96"/>
      <c r="C112" s="98"/>
      <c r="D112" s="96"/>
      <c r="E112" s="96"/>
      <c r="F112" s="98"/>
    </row>
    <row r="113" spans="1:6">
      <c r="A113" s="96" t="s">
        <v>389</v>
      </c>
      <c r="B113" s="96"/>
      <c r="C113" s="98"/>
      <c r="D113" s="96"/>
      <c r="E113" s="96"/>
      <c r="F113" s="98"/>
    </row>
    <row r="114" spans="1:6">
      <c r="A114" s="96" t="s">
        <v>390</v>
      </c>
      <c r="B114" s="96">
        <v>5</v>
      </c>
      <c r="C114" s="98"/>
      <c r="E114" s="96"/>
      <c r="F114" s="98"/>
    </row>
    <row r="115" spans="1:6">
      <c r="A115" s="98"/>
      <c r="B115" s="98"/>
      <c r="C115" s="98"/>
      <c r="D115" s="98"/>
      <c r="E115" s="98"/>
      <c r="F115" s="98"/>
    </row>
    <row r="116" spans="1:6">
      <c r="A116" s="92" t="s">
        <v>391</v>
      </c>
      <c r="B116" s="90"/>
      <c r="C116" s="98"/>
      <c r="D116" s="92" t="s">
        <v>392</v>
      </c>
      <c r="E116" s="90"/>
      <c r="F116" s="98"/>
    </row>
    <row r="117" spans="1:6" ht="38.25">
      <c r="A117" s="94" t="s">
        <v>393</v>
      </c>
      <c r="B117" s="90"/>
      <c r="C117" s="98"/>
      <c r="D117" s="94" t="s">
        <v>556</v>
      </c>
      <c r="E117" s="90"/>
      <c r="F117" s="98"/>
    </row>
    <row r="118" spans="1:6">
      <c r="A118" s="96" t="s">
        <v>395</v>
      </c>
      <c r="B118" s="96">
        <v>1</v>
      </c>
      <c r="C118" s="98"/>
      <c r="D118" s="96" t="s">
        <v>385</v>
      </c>
      <c r="E118" s="96">
        <v>1</v>
      </c>
      <c r="F118" s="98"/>
    </row>
    <row r="119" spans="1:6">
      <c r="A119" s="99" t="s">
        <v>396</v>
      </c>
      <c r="B119" s="96"/>
      <c r="C119" s="98"/>
      <c r="D119" s="96" t="s">
        <v>397</v>
      </c>
      <c r="E119" s="96"/>
      <c r="F119" s="98"/>
    </row>
    <row r="120" spans="1:6">
      <c r="A120" s="96" t="s">
        <v>398</v>
      </c>
      <c r="B120" s="96"/>
      <c r="C120" s="98"/>
      <c r="D120" s="96" t="s">
        <v>399</v>
      </c>
      <c r="E120" s="96"/>
      <c r="F120" s="98"/>
    </row>
    <row r="121" spans="1:6">
      <c r="A121" s="99" t="s">
        <v>400</v>
      </c>
      <c r="B121" s="96"/>
      <c r="C121" s="98"/>
      <c r="D121" s="96" t="s">
        <v>401</v>
      </c>
      <c r="E121" s="96"/>
      <c r="F121" s="98"/>
    </row>
    <row r="122" spans="1:6">
      <c r="A122" s="96" t="s">
        <v>402</v>
      </c>
      <c r="B122" s="96"/>
      <c r="C122" s="98"/>
      <c r="D122" s="96" t="s">
        <v>403</v>
      </c>
      <c r="E122" s="96"/>
      <c r="F122" s="98"/>
    </row>
    <row r="123" spans="1:6">
      <c r="A123" s="98"/>
      <c r="B123" s="98"/>
      <c r="C123" s="98"/>
      <c r="D123" s="98"/>
      <c r="E123" s="98"/>
      <c r="F123" s="98"/>
    </row>
    <row r="124" spans="1:6">
      <c r="A124" s="92" t="s">
        <v>404</v>
      </c>
      <c r="B124" s="90"/>
      <c r="C124" s="98"/>
      <c r="D124" s="92" t="s">
        <v>405</v>
      </c>
      <c r="E124" s="90"/>
      <c r="F124" s="98"/>
    </row>
    <row r="125" spans="1:6" ht="52.5" customHeight="1">
      <c r="A125" s="94" t="s">
        <v>406</v>
      </c>
      <c r="B125" s="90"/>
      <c r="C125" s="98"/>
      <c r="D125" s="94" t="s">
        <v>407</v>
      </c>
      <c r="E125" s="90"/>
      <c r="F125" s="98"/>
    </row>
    <row r="126" spans="1:6">
      <c r="A126" s="96" t="s">
        <v>408</v>
      </c>
      <c r="B126" s="96"/>
      <c r="C126" s="98"/>
      <c r="D126" s="96" t="s">
        <v>409</v>
      </c>
      <c r="E126" s="96"/>
      <c r="F126" s="98"/>
    </row>
    <row r="127" spans="1:6" ht="25.5">
      <c r="A127" s="100" t="s">
        <v>410</v>
      </c>
      <c r="B127" s="96"/>
      <c r="C127" s="98"/>
      <c r="D127" s="96" t="s">
        <v>411</v>
      </c>
      <c r="E127" s="96"/>
      <c r="F127" s="98"/>
    </row>
    <row r="128" spans="1:6" ht="25.5">
      <c r="A128" s="100" t="s">
        <v>412</v>
      </c>
      <c r="B128" s="96"/>
      <c r="C128" s="98"/>
      <c r="D128" s="100" t="s">
        <v>413</v>
      </c>
      <c r="E128" s="96"/>
      <c r="F128" s="98"/>
    </row>
    <row r="129" spans="1:6" ht="25.5">
      <c r="A129" s="100" t="s">
        <v>414</v>
      </c>
      <c r="B129" s="96"/>
      <c r="C129" s="98"/>
      <c r="D129" s="96" t="s">
        <v>415</v>
      </c>
      <c r="E129" s="96"/>
      <c r="F129" s="98"/>
    </row>
    <row r="130" spans="1:6" ht="25.5">
      <c r="A130" s="100" t="s">
        <v>416</v>
      </c>
      <c r="B130" s="96">
        <v>5</v>
      </c>
      <c r="C130" s="98"/>
      <c r="D130" s="96" t="s">
        <v>417</v>
      </c>
      <c r="E130" s="96">
        <v>5</v>
      </c>
      <c r="F130" s="98"/>
    </row>
    <row r="131" spans="1:6">
      <c r="A131" s="98"/>
      <c r="B131" s="98"/>
      <c r="C131" s="98"/>
      <c r="D131" s="98"/>
      <c r="E131" s="98"/>
      <c r="F131" s="98"/>
    </row>
    <row r="132" spans="1:6">
      <c r="A132" s="92" t="s">
        <v>418</v>
      </c>
      <c r="B132" s="90"/>
      <c r="C132" s="98"/>
      <c r="D132" s="351"/>
      <c r="E132" s="351"/>
      <c r="F132" s="351"/>
    </row>
    <row r="133" spans="1:6" ht="51">
      <c r="A133" s="94" t="s">
        <v>419</v>
      </c>
      <c r="B133" s="90"/>
      <c r="C133" s="98"/>
      <c r="D133" s="351"/>
      <c r="E133" s="351"/>
      <c r="F133" s="351"/>
    </row>
    <row r="134" spans="1:6">
      <c r="A134" s="96" t="s">
        <v>385</v>
      </c>
      <c r="B134" s="96">
        <v>1</v>
      </c>
      <c r="C134" s="98"/>
      <c r="D134" s="351"/>
      <c r="E134" s="351"/>
      <c r="F134" s="351"/>
    </row>
    <row r="135" spans="1:6">
      <c r="A135" s="96" t="s">
        <v>420</v>
      </c>
      <c r="B135" s="96"/>
      <c r="C135" s="98"/>
      <c r="D135" s="351"/>
      <c r="E135" s="351"/>
      <c r="F135" s="351"/>
    </row>
    <row r="136" spans="1:6">
      <c r="A136" s="98"/>
      <c r="B136" s="98"/>
      <c r="C136" s="98"/>
      <c r="D136" s="101"/>
      <c r="E136" s="101"/>
      <c r="F136" s="101"/>
    </row>
    <row r="137" spans="1:6">
      <c r="A137" s="92" t="s">
        <v>421</v>
      </c>
      <c r="B137" s="94"/>
      <c r="C137" s="98"/>
      <c r="D137" s="101"/>
      <c r="E137" s="101"/>
      <c r="F137" s="101"/>
    </row>
    <row r="138" spans="1:6" ht="25.5">
      <c r="A138" s="94" t="s">
        <v>422</v>
      </c>
      <c r="B138" s="94"/>
      <c r="C138" s="98"/>
      <c r="D138" s="101"/>
      <c r="E138" s="101"/>
      <c r="F138" s="101"/>
    </row>
    <row r="139" spans="1:6">
      <c r="A139" s="96" t="s">
        <v>423</v>
      </c>
      <c r="B139" s="96"/>
      <c r="C139" s="98"/>
      <c r="D139" s="101"/>
      <c r="E139" s="101"/>
      <c r="F139" s="101"/>
    </row>
    <row r="140" spans="1:6">
      <c r="A140" s="96" t="s">
        <v>424</v>
      </c>
      <c r="B140" s="96"/>
      <c r="C140" s="98"/>
      <c r="D140" s="101"/>
      <c r="E140" s="101"/>
      <c r="F140" s="101"/>
    </row>
    <row r="141" spans="1:6">
      <c r="A141" s="96" t="s">
        <v>425</v>
      </c>
      <c r="B141" s="96">
        <v>3</v>
      </c>
      <c r="C141" s="98"/>
      <c r="D141" s="101"/>
      <c r="E141" s="101"/>
      <c r="F141" s="101"/>
    </row>
    <row r="142" spans="1:6">
      <c r="A142" s="96" t="s">
        <v>426</v>
      </c>
      <c r="B142" s="96"/>
      <c r="C142" s="98"/>
      <c r="D142" s="101"/>
      <c r="E142" s="101"/>
      <c r="F142" s="101"/>
    </row>
    <row r="143" spans="1:6">
      <c r="A143" s="96" t="s">
        <v>427</v>
      </c>
      <c r="B143" s="96"/>
      <c r="C143" s="98"/>
      <c r="D143" s="101"/>
      <c r="E143" s="101"/>
      <c r="F143" s="101"/>
    </row>
    <row r="144" spans="1:6">
      <c r="A144" s="98"/>
      <c r="B144" s="98"/>
      <c r="C144" s="98"/>
      <c r="D144" s="101"/>
      <c r="E144" s="101"/>
      <c r="F144" s="101"/>
    </row>
    <row r="145" spans="1:6" ht="14.25">
      <c r="A145" s="200" t="str">
        <f>'SR Area B_nuova'!A46:F46</f>
        <v>B.04 Verifica dell'aggiudicazione e stipula del contratto</v>
      </c>
      <c r="B145" s="201"/>
      <c r="C145" s="201"/>
      <c r="D145" s="201"/>
      <c r="E145" s="201"/>
      <c r="F145" s="201"/>
    </row>
    <row r="146" spans="1:6">
      <c r="A146" s="97"/>
      <c r="B146" s="98"/>
      <c r="C146" s="98"/>
      <c r="D146" s="98"/>
      <c r="E146" s="98"/>
      <c r="F146" s="98"/>
    </row>
    <row r="147" spans="1:6" ht="12.75" customHeight="1">
      <c r="A147" s="376" t="s">
        <v>554</v>
      </c>
      <c r="B147" s="376"/>
      <c r="C147" s="202"/>
      <c r="D147" s="377" t="s">
        <v>555</v>
      </c>
      <c r="E147" s="377"/>
      <c r="F147" s="202"/>
    </row>
    <row r="148" spans="1:6">
      <c r="A148" s="376"/>
      <c r="B148" s="376"/>
      <c r="C148" s="203"/>
      <c r="D148" s="377"/>
      <c r="E148" s="377"/>
      <c r="F148" s="203"/>
    </row>
    <row r="149" spans="1:6">
      <c r="A149" s="89" t="s">
        <v>366</v>
      </c>
      <c r="B149" s="90"/>
      <c r="C149" s="91"/>
      <c r="D149" s="92" t="s">
        <v>367</v>
      </c>
      <c r="E149" s="90"/>
      <c r="F149" s="91"/>
    </row>
    <row r="150" spans="1:6" ht="76.5">
      <c r="A150" s="93" t="s">
        <v>368</v>
      </c>
      <c r="B150" s="90"/>
      <c r="C150" s="91"/>
      <c r="D150" s="94" t="s">
        <v>369</v>
      </c>
      <c r="E150" s="90"/>
      <c r="F150" s="91"/>
    </row>
    <row r="151" spans="1:6">
      <c r="A151" s="95" t="s">
        <v>370</v>
      </c>
      <c r="B151" s="96">
        <v>1</v>
      </c>
      <c r="C151" s="91"/>
      <c r="D151" s="96" t="s">
        <v>371</v>
      </c>
      <c r="E151" s="96"/>
      <c r="F151" s="91"/>
    </row>
    <row r="152" spans="1:6">
      <c r="A152" s="95" t="s">
        <v>372</v>
      </c>
      <c r="B152" s="96"/>
      <c r="C152" s="91"/>
      <c r="D152" s="96" t="s">
        <v>373</v>
      </c>
      <c r="E152" s="96"/>
      <c r="F152" s="91"/>
    </row>
    <row r="153" spans="1:6">
      <c r="A153" s="95" t="s">
        <v>374</v>
      </c>
      <c r="B153" s="96"/>
      <c r="C153" s="91"/>
      <c r="D153" s="96" t="s">
        <v>375</v>
      </c>
      <c r="E153" s="96">
        <v>3</v>
      </c>
      <c r="F153" s="91"/>
    </row>
    <row r="154" spans="1:6" ht="25.5">
      <c r="A154" s="95" t="s">
        <v>376</v>
      </c>
      <c r="B154" s="96"/>
      <c r="C154" s="91"/>
      <c r="D154" s="96" t="s">
        <v>377</v>
      </c>
      <c r="E154" s="96"/>
      <c r="F154" s="91"/>
    </row>
    <row r="155" spans="1:6">
      <c r="A155" s="95" t="s">
        <v>378</v>
      </c>
      <c r="B155" s="96"/>
      <c r="C155" s="91"/>
      <c r="D155" s="96" t="s">
        <v>379</v>
      </c>
      <c r="E155" s="96"/>
      <c r="F155" s="91"/>
    </row>
    <row r="156" spans="1:6">
      <c r="A156" s="97"/>
      <c r="B156" s="98"/>
      <c r="C156" s="98"/>
      <c r="D156" s="98"/>
      <c r="E156" s="98"/>
      <c r="F156" s="98"/>
    </row>
    <row r="157" spans="1:6">
      <c r="A157" s="92" t="s">
        <v>380</v>
      </c>
      <c r="B157" s="90"/>
      <c r="C157" s="98"/>
      <c r="D157" s="92" t="s">
        <v>381</v>
      </c>
      <c r="E157" s="90"/>
      <c r="F157" s="98"/>
    </row>
    <row r="158" spans="1:6" ht="63.75">
      <c r="A158" s="94" t="s">
        <v>382</v>
      </c>
      <c r="B158" s="90"/>
      <c r="C158" s="98"/>
      <c r="D158" s="94" t="s">
        <v>383</v>
      </c>
      <c r="E158" s="90"/>
      <c r="F158" s="98"/>
    </row>
    <row r="159" spans="1:6">
      <c r="A159" s="96" t="s">
        <v>384</v>
      </c>
      <c r="B159" s="96"/>
      <c r="C159" s="98"/>
      <c r="D159" s="96" t="s">
        <v>385</v>
      </c>
      <c r="E159" s="96">
        <v>1</v>
      </c>
      <c r="F159" s="98"/>
    </row>
    <row r="160" spans="1:6" ht="12.75" customHeight="1">
      <c r="A160" s="96" t="s">
        <v>386</v>
      </c>
      <c r="B160" s="96"/>
      <c r="C160" s="98"/>
      <c r="D160" s="96" t="s">
        <v>387</v>
      </c>
      <c r="E160" s="96"/>
      <c r="F160" s="98"/>
    </row>
    <row r="161" spans="1:6" ht="12.75" customHeight="1">
      <c r="A161" s="96" t="s">
        <v>388</v>
      </c>
      <c r="B161" s="96"/>
      <c r="C161" s="98"/>
      <c r="D161" s="96"/>
      <c r="E161" s="96"/>
      <c r="F161" s="98"/>
    </row>
    <row r="162" spans="1:6">
      <c r="A162" s="96" t="s">
        <v>389</v>
      </c>
      <c r="B162" s="96"/>
      <c r="C162" s="98"/>
      <c r="D162" s="96"/>
      <c r="E162" s="96"/>
      <c r="F162" s="98"/>
    </row>
    <row r="163" spans="1:6">
      <c r="A163" s="96" t="s">
        <v>390</v>
      </c>
      <c r="B163" s="96">
        <v>5</v>
      </c>
      <c r="C163" s="98"/>
      <c r="E163" s="96"/>
      <c r="F163" s="98"/>
    </row>
    <row r="164" spans="1:6">
      <c r="A164" s="98"/>
      <c r="B164" s="98"/>
      <c r="C164" s="98"/>
      <c r="D164" s="98"/>
      <c r="E164" s="98"/>
      <c r="F164" s="98"/>
    </row>
    <row r="165" spans="1:6">
      <c r="A165" s="92" t="s">
        <v>391</v>
      </c>
      <c r="B165" s="90"/>
      <c r="C165" s="98"/>
      <c r="D165" s="92" t="s">
        <v>392</v>
      </c>
      <c r="E165" s="90"/>
      <c r="F165" s="98"/>
    </row>
    <row r="166" spans="1:6" ht="38.25">
      <c r="A166" s="94" t="s">
        <v>393</v>
      </c>
      <c r="B166" s="90"/>
      <c r="C166" s="98"/>
      <c r="D166" s="94" t="s">
        <v>556</v>
      </c>
      <c r="E166" s="90"/>
      <c r="F166" s="98"/>
    </row>
    <row r="167" spans="1:6">
      <c r="A167" s="96" t="s">
        <v>395</v>
      </c>
      <c r="B167" s="96">
        <v>1</v>
      </c>
      <c r="C167" s="98"/>
      <c r="D167" s="96" t="s">
        <v>385</v>
      </c>
      <c r="E167" s="96">
        <v>1</v>
      </c>
      <c r="F167" s="98"/>
    </row>
    <row r="168" spans="1:6">
      <c r="A168" s="99" t="s">
        <v>396</v>
      </c>
      <c r="B168" s="96"/>
      <c r="C168" s="98"/>
      <c r="D168" s="96" t="s">
        <v>397</v>
      </c>
      <c r="E168" s="96"/>
      <c r="F168" s="98"/>
    </row>
    <row r="169" spans="1:6">
      <c r="A169" s="96" t="s">
        <v>398</v>
      </c>
      <c r="B169" s="96"/>
      <c r="C169" s="98"/>
      <c r="D169" s="96" t="s">
        <v>399</v>
      </c>
      <c r="E169" s="96"/>
      <c r="F169" s="98"/>
    </row>
    <row r="170" spans="1:6">
      <c r="A170" s="99" t="s">
        <v>400</v>
      </c>
      <c r="B170" s="96"/>
      <c r="C170" s="98"/>
      <c r="D170" s="96" t="s">
        <v>401</v>
      </c>
      <c r="E170" s="96"/>
      <c r="F170" s="98"/>
    </row>
    <row r="171" spans="1:6">
      <c r="A171" s="96" t="s">
        <v>402</v>
      </c>
      <c r="B171" s="96"/>
      <c r="C171" s="98"/>
      <c r="D171" s="96" t="s">
        <v>403</v>
      </c>
      <c r="E171" s="96"/>
      <c r="F171" s="98"/>
    </row>
    <row r="172" spans="1:6">
      <c r="A172" s="98"/>
      <c r="B172" s="98"/>
      <c r="C172" s="98"/>
      <c r="D172" s="98"/>
      <c r="E172" s="98"/>
      <c r="F172" s="98"/>
    </row>
    <row r="173" spans="1:6">
      <c r="A173" s="92" t="s">
        <v>404</v>
      </c>
      <c r="B173" s="90"/>
      <c r="C173" s="98"/>
      <c r="D173" s="92" t="s">
        <v>405</v>
      </c>
      <c r="E173" s="90"/>
      <c r="F173" s="98"/>
    </row>
    <row r="174" spans="1:6" ht="38.25">
      <c r="A174" s="94" t="s">
        <v>406</v>
      </c>
      <c r="B174" s="90"/>
      <c r="C174" s="98"/>
      <c r="D174" s="94" t="s">
        <v>407</v>
      </c>
      <c r="E174" s="90"/>
      <c r="F174" s="98"/>
    </row>
    <row r="175" spans="1:6">
      <c r="A175" s="96" t="s">
        <v>408</v>
      </c>
      <c r="B175" s="96"/>
      <c r="C175" s="98"/>
      <c r="D175" s="96" t="s">
        <v>409</v>
      </c>
      <c r="E175" s="96"/>
      <c r="F175" s="98"/>
    </row>
    <row r="176" spans="1:6" ht="25.5">
      <c r="A176" s="100" t="s">
        <v>410</v>
      </c>
      <c r="B176" s="96"/>
      <c r="C176" s="98"/>
      <c r="D176" s="96" t="s">
        <v>411</v>
      </c>
      <c r="E176" s="96">
        <v>2</v>
      </c>
      <c r="F176" s="98"/>
    </row>
    <row r="177" spans="1:6" ht="25.5">
      <c r="A177" s="100" t="s">
        <v>412</v>
      </c>
      <c r="B177" s="96"/>
      <c r="C177" s="98"/>
      <c r="D177" s="100" t="s">
        <v>413</v>
      </c>
      <c r="E177" s="96"/>
      <c r="F177" s="98"/>
    </row>
    <row r="178" spans="1:6" ht="25.5">
      <c r="A178" s="100" t="s">
        <v>414</v>
      </c>
      <c r="B178" s="96"/>
      <c r="C178" s="98"/>
      <c r="D178" s="96" t="s">
        <v>415</v>
      </c>
      <c r="E178" s="96"/>
      <c r="F178" s="98"/>
    </row>
    <row r="179" spans="1:6" ht="25.5">
      <c r="A179" s="100" t="s">
        <v>416</v>
      </c>
      <c r="B179" s="96">
        <v>5</v>
      </c>
      <c r="C179" s="98"/>
      <c r="D179" s="96" t="s">
        <v>417</v>
      </c>
      <c r="E179" s="96"/>
      <c r="F179" s="98"/>
    </row>
    <row r="180" spans="1:6">
      <c r="A180" s="98"/>
      <c r="B180" s="98"/>
      <c r="C180" s="98"/>
      <c r="D180" s="98"/>
      <c r="E180" s="98"/>
      <c r="F180" s="98"/>
    </row>
    <row r="181" spans="1:6">
      <c r="A181" s="92" t="s">
        <v>418</v>
      </c>
      <c r="B181" s="90"/>
      <c r="C181" s="98"/>
      <c r="D181" s="351"/>
      <c r="E181" s="351"/>
      <c r="F181" s="351"/>
    </row>
    <row r="182" spans="1:6" ht="51">
      <c r="A182" s="94" t="s">
        <v>419</v>
      </c>
      <c r="B182" s="90"/>
      <c r="C182" s="98"/>
      <c r="D182" s="351"/>
      <c r="E182" s="351"/>
      <c r="F182" s="351"/>
    </row>
    <row r="183" spans="1:6">
      <c r="A183" s="96" t="s">
        <v>385</v>
      </c>
      <c r="B183" s="96">
        <v>1</v>
      </c>
      <c r="C183" s="98"/>
      <c r="D183" s="351"/>
      <c r="E183" s="351"/>
      <c r="F183" s="351"/>
    </row>
    <row r="184" spans="1:6">
      <c r="A184" s="96" t="s">
        <v>420</v>
      </c>
      <c r="B184" s="96"/>
      <c r="C184" s="98"/>
      <c r="D184" s="351"/>
      <c r="E184" s="351"/>
      <c r="F184" s="351"/>
    </row>
    <row r="185" spans="1:6">
      <c r="A185" s="98"/>
      <c r="B185" s="98"/>
      <c r="C185" s="98"/>
      <c r="D185" s="101"/>
      <c r="E185" s="101"/>
      <c r="F185" s="101"/>
    </row>
    <row r="186" spans="1:6">
      <c r="A186" s="92" t="s">
        <v>421</v>
      </c>
      <c r="B186" s="94"/>
      <c r="C186" s="98"/>
      <c r="D186" s="101"/>
      <c r="E186" s="101"/>
      <c r="F186" s="101"/>
    </row>
    <row r="187" spans="1:6" ht="25.5">
      <c r="A187" s="94" t="s">
        <v>422</v>
      </c>
      <c r="B187" s="94"/>
      <c r="C187" s="98"/>
      <c r="D187" s="101"/>
      <c r="E187" s="101"/>
      <c r="F187" s="101"/>
    </row>
    <row r="188" spans="1:6">
      <c r="A188" s="96" t="s">
        <v>423</v>
      </c>
      <c r="B188" s="96"/>
      <c r="C188" s="98"/>
      <c r="D188" s="101"/>
      <c r="E188" s="101"/>
      <c r="F188" s="101"/>
    </row>
    <row r="189" spans="1:6">
      <c r="A189" s="96" t="s">
        <v>424</v>
      </c>
      <c r="B189" s="96"/>
      <c r="C189" s="98"/>
      <c r="D189" s="101"/>
      <c r="E189" s="101"/>
      <c r="F189" s="101"/>
    </row>
    <row r="190" spans="1:6">
      <c r="A190" s="96" t="s">
        <v>425</v>
      </c>
      <c r="B190" s="96">
        <v>3</v>
      </c>
      <c r="C190" s="98"/>
      <c r="D190" s="101"/>
      <c r="E190" s="101"/>
      <c r="F190" s="101"/>
    </row>
    <row r="191" spans="1:6">
      <c r="A191" s="96" t="s">
        <v>426</v>
      </c>
      <c r="B191" s="96"/>
      <c r="C191" s="98"/>
      <c r="D191" s="101"/>
      <c r="E191" s="101"/>
      <c r="F191" s="101"/>
    </row>
    <row r="192" spans="1:6">
      <c r="A192" s="96" t="s">
        <v>427</v>
      </c>
      <c r="B192" s="96"/>
      <c r="C192" s="98"/>
      <c r="D192" s="101"/>
      <c r="E192" s="101"/>
      <c r="F192" s="101"/>
    </row>
    <row r="193" spans="1:6">
      <c r="A193" s="98"/>
      <c r="B193" s="98"/>
      <c r="C193" s="98"/>
      <c r="D193" s="101"/>
      <c r="E193" s="101"/>
      <c r="F193" s="101"/>
    </row>
    <row r="194" spans="1:6" ht="14.25">
      <c r="A194" s="200" t="str">
        <f>'SR Area B_nuova'!A60:F60</f>
        <v>B.05 Esecuzione del contratto</v>
      </c>
      <c r="B194" s="201"/>
      <c r="C194" s="201"/>
      <c r="D194" s="201"/>
      <c r="E194" s="201"/>
      <c r="F194" s="201"/>
    </row>
    <row r="195" spans="1:6" ht="12.75" customHeight="1">
      <c r="A195" s="376" t="s">
        <v>554</v>
      </c>
      <c r="B195" s="376"/>
      <c r="C195" s="202"/>
      <c r="D195" s="377" t="s">
        <v>555</v>
      </c>
      <c r="E195" s="377"/>
      <c r="F195" s="202"/>
    </row>
    <row r="196" spans="1:6">
      <c r="A196" s="376"/>
      <c r="B196" s="376"/>
      <c r="C196" s="203"/>
      <c r="D196" s="377"/>
      <c r="E196" s="377"/>
      <c r="F196" s="203"/>
    </row>
    <row r="197" spans="1:6">
      <c r="A197" s="89" t="s">
        <v>366</v>
      </c>
      <c r="B197" s="90"/>
      <c r="C197" s="91"/>
      <c r="D197" s="92" t="s">
        <v>367</v>
      </c>
      <c r="E197" s="90"/>
      <c r="F197" s="91"/>
    </row>
    <row r="198" spans="1:6" ht="76.5">
      <c r="A198" s="93" t="s">
        <v>368</v>
      </c>
      <c r="B198" s="90"/>
      <c r="C198" s="91"/>
      <c r="D198" s="94" t="s">
        <v>369</v>
      </c>
      <c r="E198" s="90"/>
      <c r="F198" s="91"/>
    </row>
    <row r="199" spans="1:6">
      <c r="A199" s="95" t="s">
        <v>370</v>
      </c>
      <c r="B199" s="96">
        <v>1</v>
      </c>
      <c r="C199" s="91"/>
      <c r="D199" s="96" t="s">
        <v>371</v>
      </c>
      <c r="E199" s="96">
        <v>1</v>
      </c>
      <c r="F199" s="91"/>
    </row>
    <row r="200" spans="1:6">
      <c r="A200" s="95" t="s">
        <v>372</v>
      </c>
      <c r="B200" s="96"/>
      <c r="C200" s="91"/>
      <c r="D200" s="96" t="s">
        <v>373</v>
      </c>
      <c r="E200" s="96"/>
      <c r="F200" s="91"/>
    </row>
    <row r="201" spans="1:6">
      <c r="A201" s="95" t="s">
        <v>374</v>
      </c>
      <c r="B201" s="96"/>
      <c r="C201" s="91"/>
      <c r="D201" s="96" t="s">
        <v>375</v>
      </c>
      <c r="E201" s="96"/>
      <c r="F201" s="91"/>
    </row>
    <row r="202" spans="1:6" ht="25.5">
      <c r="A202" s="95" t="s">
        <v>376</v>
      </c>
      <c r="B202" s="96"/>
      <c r="C202" s="91"/>
      <c r="D202" s="96" t="s">
        <v>377</v>
      </c>
      <c r="E202" s="96"/>
      <c r="F202" s="91"/>
    </row>
    <row r="203" spans="1:6">
      <c r="A203" s="95" t="s">
        <v>378</v>
      </c>
      <c r="B203" s="96"/>
      <c r="C203" s="91"/>
      <c r="D203" s="96" t="s">
        <v>379</v>
      </c>
      <c r="E203" s="96"/>
      <c r="F203" s="91"/>
    </row>
    <row r="204" spans="1:6">
      <c r="A204" s="97"/>
      <c r="B204" s="98"/>
      <c r="C204" s="98"/>
      <c r="D204" s="98"/>
      <c r="E204" s="98"/>
      <c r="F204" s="98"/>
    </row>
    <row r="205" spans="1:6">
      <c r="A205" s="92" t="s">
        <v>380</v>
      </c>
      <c r="B205" s="90"/>
      <c r="C205" s="98"/>
      <c r="D205" s="92" t="s">
        <v>381</v>
      </c>
      <c r="E205" s="90"/>
      <c r="F205" s="98"/>
    </row>
    <row r="206" spans="1:6" ht="63.75">
      <c r="A206" s="94" t="s">
        <v>382</v>
      </c>
      <c r="B206" s="90"/>
      <c r="C206" s="98"/>
      <c r="D206" s="94" t="s">
        <v>383</v>
      </c>
      <c r="E206" s="90"/>
      <c r="F206" s="98"/>
    </row>
    <row r="207" spans="1:6">
      <c r="A207" s="96" t="s">
        <v>384</v>
      </c>
      <c r="B207" s="96"/>
      <c r="C207" s="98"/>
      <c r="D207" s="96" t="s">
        <v>385</v>
      </c>
      <c r="E207" s="96">
        <v>1</v>
      </c>
      <c r="F207" s="98"/>
    </row>
    <row r="208" spans="1:6">
      <c r="A208" s="96" t="s">
        <v>386</v>
      </c>
      <c r="B208" s="96"/>
      <c r="C208" s="98"/>
      <c r="D208" s="96" t="s">
        <v>387</v>
      </c>
      <c r="E208" s="96"/>
      <c r="F208" s="98"/>
    </row>
    <row r="209" spans="1:6">
      <c r="A209" s="96" t="s">
        <v>388</v>
      </c>
      <c r="B209" s="96"/>
      <c r="C209" s="98"/>
      <c r="D209" s="96"/>
      <c r="E209" s="96"/>
      <c r="F209" s="98"/>
    </row>
    <row r="210" spans="1:6">
      <c r="A210" s="96" t="s">
        <v>389</v>
      </c>
      <c r="B210" s="96"/>
      <c r="C210" s="98"/>
      <c r="D210" s="96"/>
      <c r="E210" s="96"/>
      <c r="F210" s="98"/>
    </row>
    <row r="211" spans="1:6">
      <c r="A211" s="96" t="s">
        <v>390</v>
      </c>
      <c r="B211" s="96">
        <v>5</v>
      </c>
      <c r="C211" s="98"/>
      <c r="E211" s="96"/>
      <c r="F211" s="98"/>
    </row>
    <row r="212" spans="1:6">
      <c r="A212" s="98"/>
      <c r="B212" s="98"/>
      <c r="C212" s="98"/>
      <c r="D212" s="98"/>
      <c r="E212" s="98"/>
      <c r="F212" s="98"/>
    </row>
    <row r="213" spans="1:6">
      <c r="A213" s="92" t="s">
        <v>391</v>
      </c>
      <c r="B213" s="90"/>
      <c r="C213" s="98"/>
      <c r="D213" s="92" t="s">
        <v>392</v>
      </c>
      <c r="E213" s="90"/>
      <c r="F213" s="98"/>
    </row>
    <row r="214" spans="1:6" ht="38.25">
      <c r="A214" s="94" t="s">
        <v>393</v>
      </c>
      <c r="B214" s="90"/>
      <c r="C214" s="98"/>
      <c r="D214" s="94" t="s">
        <v>556</v>
      </c>
      <c r="E214" s="90"/>
      <c r="F214" s="98"/>
    </row>
    <row r="215" spans="1:6">
      <c r="A215" s="96" t="s">
        <v>395</v>
      </c>
      <c r="B215" s="96">
        <v>1</v>
      </c>
      <c r="C215" s="98"/>
      <c r="D215" s="96" t="s">
        <v>385</v>
      </c>
      <c r="E215" s="96">
        <v>1</v>
      </c>
      <c r="F215" s="98"/>
    </row>
    <row r="216" spans="1:6">
      <c r="A216" s="99" t="s">
        <v>396</v>
      </c>
      <c r="B216" s="96"/>
      <c r="C216" s="98"/>
      <c r="D216" s="96" t="s">
        <v>397</v>
      </c>
      <c r="E216" s="96"/>
      <c r="F216" s="98"/>
    </row>
    <row r="217" spans="1:6">
      <c r="A217" s="96" t="s">
        <v>398</v>
      </c>
      <c r="B217" s="96"/>
      <c r="C217" s="98"/>
      <c r="D217" s="96" t="s">
        <v>399</v>
      </c>
      <c r="E217" s="96"/>
      <c r="F217" s="98"/>
    </row>
    <row r="218" spans="1:6">
      <c r="A218" s="99" t="s">
        <v>400</v>
      </c>
      <c r="B218" s="96"/>
      <c r="C218" s="98"/>
      <c r="D218" s="96" t="s">
        <v>401</v>
      </c>
      <c r="E218" s="96"/>
      <c r="F218" s="98"/>
    </row>
    <row r="219" spans="1:6">
      <c r="A219" s="96" t="s">
        <v>402</v>
      </c>
      <c r="B219" s="96"/>
      <c r="C219" s="98"/>
      <c r="D219" s="96" t="s">
        <v>403</v>
      </c>
      <c r="E219" s="96"/>
      <c r="F219" s="98"/>
    </row>
    <row r="220" spans="1:6">
      <c r="A220" s="98"/>
      <c r="B220" s="98"/>
      <c r="C220" s="98"/>
      <c r="D220" s="98"/>
      <c r="E220" s="98"/>
      <c r="F220" s="98"/>
    </row>
    <row r="221" spans="1:6">
      <c r="A221" s="92" t="s">
        <v>404</v>
      </c>
      <c r="B221" s="90"/>
      <c r="C221" s="98"/>
      <c r="D221" s="92" t="s">
        <v>405</v>
      </c>
      <c r="E221" s="90"/>
      <c r="F221" s="98"/>
    </row>
    <row r="222" spans="1:6" ht="38.25">
      <c r="A222" s="94" t="s">
        <v>406</v>
      </c>
      <c r="B222" s="90"/>
      <c r="C222" s="98"/>
      <c r="D222" s="94" t="s">
        <v>407</v>
      </c>
      <c r="E222" s="90"/>
      <c r="F222" s="98"/>
    </row>
    <row r="223" spans="1:6">
      <c r="A223" s="96" t="s">
        <v>408</v>
      </c>
      <c r="B223" s="96"/>
      <c r="C223" s="98"/>
      <c r="D223" s="96" t="s">
        <v>409</v>
      </c>
      <c r="E223" s="96"/>
      <c r="F223" s="98"/>
    </row>
    <row r="224" spans="1:6" ht="25.5">
      <c r="A224" s="100" t="s">
        <v>410</v>
      </c>
      <c r="B224" s="96"/>
      <c r="C224" s="98"/>
      <c r="D224" s="96" t="s">
        <v>411</v>
      </c>
      <c r="E224" s="96"/>
      <c r="F224" s="98"/>
    </row>
    <row r="225" spans="1:6" ht="25.5">
      <c r="A225" s="100" t="s">
        <v>412</v>
      </c>
      <c r="B225" s="96"/>
      <c r="C225" s="98"/>
      <c r="D225" s="100" t="s">
        <v>413</v>
      </c>
      <c r="E225" s="96"/>
      <c r="F225" s="98"/>
    </row>
    <row r="226" spans="1:6" ht="25.5">
      <c r="A226" s="100" t="s">
        <v>414</v>
      </c>
      <c r="B226" s="96"/>
      <c r="C226" s="98"/>
      <c r="D226" s="96" t="s">
        <v>415</v>
      </c>
      <c r="E226" s="96"/>
      <c r="F226" s="98"/>
    </row>
    <row r="227" spans="1:6" ht="25.5">
      <c r="A227" s="100" t="s">
        <v>416</v>
      </c>
      <c r="B227" s="96">
        <v>5</v>
      </c>
      <c r="C227" s="98"/>
      <c r="D227" s="96" t="s">
        <v>417</v>
      </c>
      <c r="E227" s="96">
        <v>5</v>
      </c>
      <c r="F227" s="98"/>
    </row>
    <row r="228" spans="1:6">
      <c r="A228" s="98"/>
      <c r="B228" s="98"/>
      <c r="C228" s="98"/>
      <c r="D228" s="98"/>
      <c r="E228" s="98"/>
      <c r="F228" s="98"/>
    </row>
    <row r="229" spans="1:6">
      <c r="A229" s="92" t="s">
        <v>418</v>
      </c>
      <c r="B229" s="90"/>
      <c r="C229" s="98"/>
      <c r="D229" s="351"/>
      <c r="E229" s="351"/>
      <c r="F229" s="351"/>
    </row>
    <row r="230" spans="1:6" ht="51">
      <c r="A230" s="94" t="s">
        <v>419</v>
      </c>
      <c r="B230" s="90"/>
      <c r="C230" s="98"/>
      <c r="D230" s="351"/>
      <c r="E230" s="351"/>
      <c r="F230" s="351"/>
    </row>
    <row r="231" spans="1:6">
      <c r="A231" s="96" t="s">
        <v>385</v>
      </c>
      <c r="B231" s="96">
        <v>1</v>
      </c>
      <c r="C231" s="98"/>
      <c r="D231" s="351"/>
      <c r="E231" s="351"/>
      <c r="F231" s="351"/>
    </row>
    <row r="232" spans="1:6">
      <c r="A232" s="96" t="s">
        <v>420</v>
      </c>
      <c r="B232" s="96"/>
      <c r="C232" s="98"/>
      <c r="D232" s="351"/>
      <c r="E232" s="351"/>
      <c r="F232" s="351"/>
    </row>
    <row r="233" spans="1:6">
      <c r="A233" s="98"/>
      <c r="B233" s="98"/>
      <c r="C233" s="98"/>
      <c r="D233" s="101"/>
      <c r="E233" s="101"/>
      <c r="F233" s="101"/>
    </row>
    <row r="234" spans="1:6">
      <c r="A234" s="92" t="s">
        <v>421</v>
      </c>
      <c r="B234" s="94"/>
      <c r="C234" s="98"/>
      <c r="D234" s="101"/>
      <c r="E234" s="101"/>
      <c r="F234" s="101"/>
    </row>
    <row r="235" spans="1:6" ht="25.5">
      <c r="A235" s="94" t="s">
        <v>422</v>
      </c>
      <c r="B235" s="94"/>
      <c r="C235" s="98"/>
      <c r="D235" s="101"/>
      <c r="E235" s="101"/>
      <c r="F235" s="101"/>
    </row>
    <row r="236" spans="1:6">
      <c r="A236" s="96" t="s">
        <v>423</v>
      </c>
      <c r="B236" s="96"/>
      <c r="C236" s="98"/>
      <c r="D236" s="101"/>
      <c r="E236" s="101"/>
      <c r="F236" s="101"/>
    </row>
    <row r="237" spans="1:6">
      <c r="A237" s="96" t="s">
        <v>424</v>
      </c>
      <c r="B237" s="96">
        <v>2</v>
      </c>
      <c r="C237" s="98"/>
      <c r="D237" s="101"/>
      <c r="E237" s="101"/>
      <c r="F237" s="101"/>
    </row>
    <row r="238" spans="1:6">
      <c r="A238" s="96" t="s">
        <v>425</v>
      </c>
      <c r="B238" s="96"/>
      <c r="C238" s="98"/>
      <c r="D238" s="101"/>
      <c r="E238" s="101"/>
      <c r="F238" s="101"/>
    </row>
    <row r="239" spans="1:6">
      <c r="A239" s="96" t="s">
        <v>426</v>
      </c>
      <c r="B239" s="96"/>
      <c r="C239" s="98"/>
      <c r="D239" s="101"/>
      <c r="E239" s="101"/>
      <c r="F239" s="101"/>
    </row>
    <row r="240" spans="1:6">
      <c r="A240" s="96" t="s">
        <v>427</v>
      </c>
      <c r="B240" s="96"/>
      <c r="C240" s="98"/>
      <c r="D240" s="101"/>
      <c r="E240" s="101"/>
      <c r="F240" s="101"/>
    </row>
    <row r="241" spans="1:6">
      <c r="A241" s="98"/>
      <c r="B241" s="98"/>
      <c r="C241" s="98"/>
      <c r="D241" s="101"/>
      <c r="E241" s="101"/>
      <c r="F241" s="101"/>
    </row>
    <row r="242" spans="1:6" ht="14.25">
      <c r="A242" s="200" t="str">
        <f>'SR Area B_nuova'!A74:F74</f>
        <v>B.06 Rendicontazione del contratto</v>
      </c>
      <c r="B242" s="201"/>
      <c r="C242" s="201"/>
      <c r="D242" s="201"/>
      <c r="E242" s="201"/>
      <c r="F242" s="201"/>
    </row>
    <row r="243" spans="1:6" ht="12.75" customHeight="1">
      <c r="A243" s="376" t="s">
        <v>554</v>
      </c>
      <c r="B243" s="376"/>
      <c r="C243" s="202"/>
      <c r="D243" s="377" t="s">
        <v>555</v>
      </c>
      <c r="E243" s="377"/>
      <c r="F243" s="202"/>
    </row>
    <row r="244" spans="1:6">
      <c r="A244" s="376"/>
      <c r="B244" s="376"/>
      <c r="C244" s="203"/>
      <c r="D244" s="377"/>
      <c r="E244" s="377"/>
      <c r="F244" s="203"/>
    </row>
    <row r="245" spans="1:6">
      <c r="A245" s="89" t="s">
        <v>366</v>
      </c>
      <c r="B245" s="90"/>
      <c r="C245" s="91"/>
      <c r="D245" s="92" t="s">
        <v>367</v>
      </c>
      <c r="E245" s="90"/>
      <c r="F245" s="91"/>
    </row>
    <row r="246" spans="1:6" ht="76.5">
      <c r="A246" s="93" t="s">
        <v>368</v>
      </c>
      <c r="B246" s="90"/>
      <c r="C246" s="91"/>
      <c r="D246" s="94" t="s">
        <v>369</v>
      </c>
      <c r="E246" s="90"/>
      <c r="F246" s="91"/>
    </row>
    <row r="247" spans="1:6">
      <c r="A247" s="95" t="s">
        <v>370</v>
      </c>
      <c r="B247" s="96">
        <v>1</v>
      </c>
      <c r="C247" s="91"/>
      <c r="D247" s="96" t="s">
        <v>371</v>
      </c>
      <c r="E247" s="96"/>
      <c r="F247" s="91"/>
    </row>
    <row r="248" spans="1:6">
      <c r="A248" s="95" t="s">
        <v>372</v>
      </c>
      <c r="B248" s="96"/>
      <c r="C248" s="91"/>
      <c r="D248" s="96" t="s">
        <v>373</v>
      </c>
      <c r="E248" s="96">
        <v>2</v>
      </c>
      <c r="F248" s="91"/>
    </row>
    <row r="249" spans="1:6">
      <c r="A249" s="95" t="s">
        <v>374</v>
      </c>
      <c r="B249" s="96"/>
      <c r="C249" s="91"/>
      <c r="D249" s="96" t="s">
        <v>375</v>
      </c>
      <c r="E249" s="96"/>
      <c r="F249" s="91"/>
    </row>
    <row r="250" spans="1:6" ht="25.5">
      <c r="A250" s="95" t="s">
        <v>376</v>
      </c>
      <c r="B250" s="96"/>
      <c r="C250" s="91"/>
      <c r="D250" s="96" t="s">
        <v>377</v>
      </c>
      <c r="E250" s="96"/>
      <c r="F250" s="91"/>
    </row>
    <row r="251" spans="1:6">
      <c r="A251" s="95" t="s">
        <v>378</v>
      </c>
      <c r="B251" s="96"/>
      <c r="C251" s="91"/>
      <c r="D251" s="96" t="s">
        <v>379</v>
      </c>
      <c r="E251" s="96"/>
      <c r="F251" s="91"/>
    </row>
    <row r="252" spans="1:6">
      <c r="A252" s="97"/>
      <c r="B252" s="98"/>
      <c r="C252" s="98"/>
      <c r="D252" s="98"/>
      <c r="E252" s="98"/>
      <c r="F252" s="98"/>
    </row>
    <row r="253" spans="1:6">
      <c r="A253" s="92" t="s">
        <v>380</v>
      </c>
      <c r="B253" s="90"/>
      <c r="C253" s="98"/>
      <c r="D253" s="92" t="s">
        <v>381</v>
      </c>
      <c r="E253" s="90"/>
      <c r="F253" s="98"/>
    </row>
    <row r="254" spans="1:6" ht="63.75">
      <c r="A254" s="94" t="s">
        <v>382</v>
      </c>
      <c r="B254" s="90"/>
      <c r="C254" s="98"/>
      <c r="D254" s="94" t="s">
        <v>383</v>
      </c>
      <c r="E254" s="90"/>
      <c r="F254" s="98"/>
    </row>
    <row r="255" spans="1:6">
      <c r="A255" s="96" t="s">
        <v>384</v>
      </c>
      <c r="B255" s="96"/>
      <c r="C255" s="98"/>
      <c r="D255" s="96" t="s">
        <v>385</v>
      </c>
      <c r="E255" s="96">
        <v>1</v>
      </c>
      <c r="F255" s="98"/>
    </row>
    <row r="256" spans="1:6">
      <c r="A256" s="96" t="s">
        <v>386</v>
      </c>
      <c r="B256" s="96"/>
      <c r="C256" s="98"/>
      <c r="D256" s="96" t="s">
        <v>387</v>
      </c>
      <c r="E256" s="96"/>
      <c r="F256" s="98"/>
    </row>
    <row r="257" spans="1:6">
      <c r="A257" s="96" t="s">
        <v>388</v>
      </c>
      <c r="B257" s="96"/>
      <c r="C257" s="98"/>
      <c r="D257" s="96"/>
      <c r="E257" s="96"/>
      <c r="F257" s="98"/>
    </row>
    <row r="258" spans="1:6">
      <c r="A258" s="96" t="s">
        <v>389</v>
      </c>
      <c r="B258" s="96"/>
      <c r="C258" s="98"/>
      <c r="D258" s="96"/>
      <c r="E258" s="96"/>
      <c r="F258" s="98"/>
    </row>
    <row r="259" spans="1:6">
      <c r="A259" s="96" t="s">
        <v>390</v>
      </c>
      <c r="B259" s="96">
        <v>5</v>
      </c>
      <c r="C259" s="98"/>
      <c r="E259" s="96"/>
      <c r="F259" s="98"/>
    </row>
    <row r="260" spans="1:6">
      <c r="A260" s="98"/>
      <c r="B260" s="98"/>
      <c r="C260" s="98"/>
      <c r="D260" s="98"/>
      <c r="E260" s="98"/>
      <c r="F260" s="98"/>
    </row>
    <row r="261" spans="1:6">
      <c r="A261" s="92" t="s">
        <v>391</v>
      </c>
      <c r="B261" s="90"/>
      <c r="C261" s="98"/>
      <c r="D261" s="92" t="s">
        <v>392</v>
      </c>
      <c r="E261" s="90"/>
      <c r="F261" s="98"/>
    </row>
    <row r="262" spans="1:6" ht="38.25">
      <c r="A262" s="94" t="s">
        <v>393</v>
      </c>
      <c r="B262" s="90"/>
      <c r="C262" s="98"/>
      <c r="D262" s="94" t="s">
        <v>556</v>
      </c>
      <c r="E262" s="90"/>
      <c r="F262" s="98"/>
    </row>
    <row r="263" spans="1:6">
      <c r="A263" s="96" t="s">
        <v>395</v>
      </c>
      <c r="B263" s="96">
        <v>1</v>
      </c>
      <c r="C263" s="98"/>
      <c r="D263" s="96" t="s">
        <v>385</v>
      </c>
      <c r="E263" s="96">
        <v>1</v>
      </c>
      <c r="F263" s="98"/>
    </row>
    <row r="264" spans="1:6">
      <c r="A264" s="99" t="s">
        <v>396</v>
      </c>
      <c r="B264" s="96"/>
      <c r="C264" s="98"/>
      <c r="D264" s="96" t="s">
        <v>397</v>
      </c>
      <c r="E264" s="96"/>
      <c r="F264" s="98"/>
    </row>
    <row r="265" spans="1:6">
      <c r="A265" s="96" t="s">
        <v>398</v>
      </c>
      <c r="B265" s="96"/>
      <c r="C265" s="98"/>
      <c r="D265" s="96" t="s">
        <v>399</v>
      </c>
      <c r="E265" s="96"/>
      <c r="F265" s="98"/>
    </row>
    <row r="266" spans="1:6">
      <c r="A266" s="99" t="s">
        <v>400</v>
      </c>
      <c r="B266" s="96"/>
      <c r="C266" s="98"/>
      <c r="D266" s="96" t="s">
        <v>401</v>
      </c>
      <c r="E266" s="96"/>
      <c r="F266" s="98"/>
    </row>
    <row r="267" spans="1:6">
      <c r="A267" s="96" t="s">
        <v>402</v>
      </c>
      <c r="B267" s="96"/>
      <c r="C267" s="98"/>
      <c r="D267" s="96" t="s">
        <v>403</v>
      </c>
      <c r="E267" s="96"/>
      <c r="F267" s="98"/>
    </row>
    <row r="268" spans="1:6">
      <c r="A268" s="98"/>
      <c r="B268" s="98"/>
      <c r="C268" s="98"/>
      <c r="D268" s="98"/>
      <c r="E268" s="98"/>
      <c r="F268" s="98"/>
    </row>
    <row r="269" spans="1:6">
      <c r="A269" s="92" t="s">
        <v>404</v>
      </c>
      <c r="B269" s="90"/>
      <c r="C269" s="98"/>
      <c r="D269" s="92" t="s">
        <v>405</v>
      </c>
      <c r="E269" s="90"/>
      <c r="F269" s="98"/>
    </row>
    <row r="270" spans="1:6" ht="38.25">
      <c r="A270" s="94" t="s">
        <v>406</v>
      </c>
      <c r="B270" s="90"/>
      <c r="C270" s="98"/>
      <c r="D270" s="94" t="s">
        <v>407</v>
      </c>
      <c r="E270" s="90"/>
      <c r="F270" s="98"/>
    </row>
    <row r="271" spans="1:6">
      <c r="A271" s="96" t="s">
        <v>408</v>
      </c>
      <c r="B271" s="96"/>
      <c r="C271" s="98"/>
      <c r="D271" s="96" t="s">
        <v>409</v>
      </c>
      <c r="E271" s="96"/>
      <c r="F271" s="98"/>
    </row>
    <row r="272" spans="1:6" ht="25.5">
      <c r="A272" s="100" t="s">
        <v>410</v>
      </c>
      <c r="B272" s="96"/>
      <c r="C272" s="98"/>
      <c r="D272" s="96" t="s">
        <v>411</v>
      </c>
      <c r="E272" s="96">
        <v>2</v>
      </c>
      <c r="F272" s="98"/>
    </row>
    <row r="273" spans="1:6" ht="25.5">
      <c r="A273" s="100" t="s">
        <v>412</v>
      </c>
      <c r="B273" s="96"/>
      <c r="C273" s="98"/>
      <c r="D273" s="100" t="s">
        <v>413</v>
      </c>
      <c r="E273" s="96"/>
      <c r="F273" s="98"/>
    </row>
    <row r="274" spans="1:6" ht="25.5">
      <c r="A274" s="100" t="s">
        <v>414</v>
      </c>
      <c r="B274" s="96"/>
      <c r="C274" s="98"/>
      <c r="D274" s="96" t="s">
        <v>415</v>
      </c>
      <c r="E274" s="96"/>
      <c r="F274" s="98"/>
    </row>
    <row r="275" spans="1:6" ht="25.5">
      <c r="A275" s="100" t="s">
        <v>416</v>
      </c>
      <c r="B275" s="96">
        <v>5</v>
      </c>
      <c r="C275" s="98"/>
      <c r="D275" s="96" t="s">
        <v>417</v>
      </c>
      <c r="E275" s="96"/>
      <c r="F275" s="98"/>
    </row>
    <row r="276" spans="1:6">
      <c r="A276" s="98"/>
      <c r="B276" s="98"/>
      <c r="C276" s="98"/>
      <c r="D276" s="98"/>
      <c r="E276" s="98"/>
      <c r="F276" s="98"/>
    </row>
    <row r="277" spans="1:6">
      <c r="A277" s="92" t="s">
        <v>418</v>
      </c>
      <c r="B277" s="90"/>
      <c r="C277" s="98"/>
      <c r="D277" s="351"/>
      <c r="E277" s="351"/>
      <c r="F277" s="351"/>
    </row>
    <row r="278" spans="1:6" ht="51">
      <c r="A278" s="94" t="s">
        <v>419</v>
      </c>
      <c r="B278" s="90"/>
      <c r="C278" s="98"/>
      <c r="D278" s="351"/>
      <c r="E278" s="351"/>
      <c r="F278" s="351"/>
    </row>
    <row r="279" spans="1:6">
      <c r="A279" s="96" t="s">
        <v>385</v>
      </c>
      <c r="B279" s="96">
        <v>1</v>
      </c>
      <c r="C279" s="98"/>
      <c r="D279" s="351"/>
      <c r="E279" s="351"/>
      <c r="F279" s="351"/>
    </row>
    <row r="280" spans="1:6">
      <c r="A280" s="96" t="s">
        <v>420</v>
      </c>
      <c r="B280" s="96"/>
      <c r="C280" s="98"/>
      <c r="D280" s="351"/>
      <c r="E280" s="351"/>
      <c r="F280" s="351"/>
    </row>
    <row r="281" spans="1:6">
      <c r="A281" s="98"/>
      <c r="B281" s="98"/>
      <c r="C281" s="98"/>
      <c r="D281" s="101"/>
      <c r="E281" s="101"/>
      <c r="F281" s="101"/>
    </row>
    <row r="282" spans="1:6">
      <c r="A282" s="92" t="s">
        <v>421</v>
      </c>
      <c r="B282" s="94"/>
      <c r="C282" s="98"/>
      <c r="D282" s="101"/>
      <c r="E282" s="101"/>
      <c r="F282" s="101"/>
    </row>
    <row r="283" spans="1:6" ht="25.5">
      <c r="A283" s="94" t="s">
        <v>422</v>
      </c>
      <c r="B283" s="94"/>
      <c r="C283" s="98"/>
      <c r="D283" s="101"/>
      <c r="E283" s="101"/>
      <c r="F283" s="101"/>
    </row>
    <row r="284" spans="1:6">
      <c r="A284" s="96" t="s">
        <v>423</v>
      </c>
      <c r="B284" s="96"/>
      <c r="C284" s="98"/>
      <c r="D284" s="101"/>
      <c r="E284" s="101"/>
      <c r="F284" s="101"/>
    </row>
    <row r="285" spans="1:6">
      <c r="A285" s="96" t="s">
        <v>424</v>
      </c>
      <c r="B285" s="96"/>
      <c r="C285" s="98"/>
      <c r="D285" s="101"/>
      <c r="E285" s="101"/>
      <c r="F285" s="101"/>
    </row>
    <row r="286" spans="1:6">
      <c r="A286" s="96" t="s">
        <v>425</v>
      </c>
      <c r="B286" s="96">
        <v>3</v>
      </c>
      <c r="C286" s="98"/>
      <c r="D286" s="101"/>
      <c r="E286" s="101"/>
      <c r="F286" s="101"/>
    </row>
    <row r="287" spans="1:6">
      <c r="A287" s="96" t="s">
        <v>426</v>
      </c>
      <c r="B287" s="96"/>
      <c r="C287" s="98"/>
      <c r="D287" s="101"/>
      <c r="E287" s="101"/>
      <c r="F287" s="101"/>
    </row>
    <row r="288" spans="1:6">
      <c r="A288" s="96" t="s">
        <v>427</v>
      </c>
      <c r="B288" s="96"/>
      <c r="C288" s="98"/>
      <c r="D288" s="101"/>
      <c r="E288" s="101"/>
      <c r="F288" s="101"/>
    </row>
    <row r="289" spans="1:6">
      <c r="A289" s="98"/>
      <c r="B289" s="98"/>
      <c r="C289" s="98"/>
      <c r="D289" s="101"/>
      <c r="E289" s="101"/>
      <c r="F289" s="101"/>
    </row>
  </sheetData>
  <mergeCells count="18">
    <mergeCell ref="A2:B3"/>
    <mergeCell ref="D2:E3"/>
    <mergeCell ref="D36:F39"/>
    <mergeCell ref="A50:B51"/>
    <mergeCell ref="D50:E51"/>
    <mergeCell ref="D84:F87"/>
    <mergeCell ref="A98:B99"/>
    <mergeCell ref="D98:E99"/>
    <mergeCell ref="D132:F135"/>
    <mergeCell ref="A147:B148"/>
    <mergeCell ref="D147:E148"/>
    <mergeCell ref="D277:F280"/>
    <mergeCell ref="D181:F184"/>
    <mergeCell ref="A195:B196"/>
    <mergeCell ref="D195:E196"/>
    <mergeCell ref="D229:F232"/>
    <mergeCell ref="A243:B244"/>
    <mergeCell ref="D243:E244"/>
  </mergeCells>
  <pageMargins left="0.23611111111111099" right="0.23611111111111099" top="0.74791666666666701" bottom="0.74791666666666701" header="0.51180555555555496" footer="0.51180555555555496"/>
  <pageSetup paperSize="0" scale="0" firstPageNumber="0" fitToHeight="0" orientation="portrait" usePrinterDefaults="0" horizontalDpi="0" verticalDpi="0" copies="0"/>
</worksheet>
</file>

<file path=xl/worksheets/sheet16.xml><?xml version="1.0" encoding="utf-8"?>
<worksheet xmlns="http://schemas.openxmlformats.org/spreadsheetml/2006/main" xmlns:r="http://schemas.openxmlformats.org/officeDocument/2006/relationships">
  <sheetPr>
    <tabColor rgb="FF7030A0"/>
    <pageSetUpPr fitToPage="1"/>
  </sheetPr>
  <dimension ref="A1:F578"/>
  <sheetViews>
    <sheetView zoomScale="80" zoomScaleNormal="80" workbookViewId="0">
      <selection activeCell="H1" sqref="H1"/>
    </sheetView>
  </sheetViews>
  <sheetFormatPr defaultRowHeight="12.75"/>
  <cols>
    <col min="1" max="1" width="70.7109375"/>
    <col min="2" max="2" width="2.28515625"/>
    <col min="3" max="3" width="2.140625"/>
    <col min="4" max="4" width="70.7109375"/>
    <col min="5" max="5" width="2.28515625"/>
    <col min="6" max="6" width="2.140625"/>
    <col min="7" max="1025" width="11.42578125"/>
  </cols>
  <sheetData>
    <row r="1" spans="1:6" ht="14.25">
      <c r="A1" s="200" t="str">
        <f>'SR Area C'!A3:D3</f>
        <v>C.1.1.1 Iscrizione/modifica/cancellazione (su istanza di parte) al RI/REA/AA</v>
      </c>
      <c r="B1" s="201"/>
      <c r="C1" s="201"/>
      <c r="D1" s="201"/>
      <c r="E1" s="201"/>
      <c r="F1" s="201"/>
    </row>
    <row r="2" spans="1:6" ht="12.75" customHeight="1">
      <c r="A2" s="376" t="s">
        <v>554</v>
      </c>
      <c r="B2" s="376"/>
      <c r="C2" s="202"/>
      <c r="D2" s="377" t="s">
        <v>555</v>
      </c>
      <c r="E2" s="377"/>
      <c r="F2" s="202"/>
    </row>
    <row r="3" spans="1:6" ht="20.25" customHeight="1">
      <c r="A3" s="376"/>
      <c r="B3" s="376"/>
      <c r="C3" s="203"/>
      <c r="D3" s="377"/>
      <c r="E3" s="377"/>
      <c r="F3" s="203"/>
    </row>
    <row r="4" spans="1:6">
      <c r="A4" s="89" t="s">
        <v>366</v>
      </c>
      <c r="B4" s="90"/>
      <c r="C4" s="91"/>
      <c r="D4" s="92" t="s">
        <v>367</v>
      </c>
      <c r="E4" s="90"/>
      <c r="F4" s="91"/>
    </row>
    <row r="5" spans="1:6" ht="76.5">
      <c r="A5" s="93" t="s">
        <v>368</v>
      </c>
      <c r="B5" s="90"/>
      <c r="C5" s="91"/>
      <c r="D5" s="94" t="s">
        <v>369</v>
      </c>
      <c r="E5" s="90"/>
      <c r="F5" s="91"/>
    </row>
    <row r="6" spans="1:6">
      <c r="A6" s="95" t="s">
        <v>370</v>
      </c>
      <c r="B6" s="96"/>
      <c r="C6" s="91"/>
      <c r="D6" s="96" t="s">
        <v>371</v>
      </c>
      <c r="E6" s="96"/>
      <c r="F6" s="91"/>
    </row>
    <row r="7" spans="1:6">
      <c r="A7" s="95" t="s">
        <v>372</v>
      </c>
      <c r="B7" s="96">
        <v>2</v>
      </c>
      <c r="C7" s="91"/>
      <c r="D7" s="96" t="s">
        <v>373</v>
      </c>
      <c r="E7" s="96"/>
      <c r="F7" s="91"/>
    </row>
    <row r="8" spans="1:6">
      <c r="A8" s="95" t="s">
        <v>374</v>
      </c>
      <c r="B8" s="96"/>
      <c r="C8" s="91"/>
      <c r="D8" s="96" t="s">
        <v>375</v>
      </c>
      <c r="E8" s="96">
        <v>3</v>
      </c>
      <c r="F8" s="91"/>
    </row>
    <row r="9" spans="1:6" ht="25.5">
      <c r="A9" s="95" t="s">
        <v>376</v>
      </c>
      <c r="B9" s="96"/>
      <c r="C9" s="91"/>
      <c r="D9" s="96" t="s">
        <v>377</v>
      </c>
      <c r="E9" s="96"/>
      <c r="F9" s="91"/>
    </row>
    <row r="10" spans="1:6">
      <c r="A10" s="95" t="s">
        <v>378</v>
      </c>
      <c r="B10" s="96"/>
      <c r="C10" s="91"/>
      <c r="D10" s="96" t="s">
        <v>379</v>
      </c>
      <c r="E10" s="96"/>
      <c r="F10" s="91"/>
    </row>
    <row r="11" spans="1:6">
      <c r="A11" s="97"/>
      <c r="B11" s="98"/>
      <c r="C11" s="98"/>
      <c r="D11" s="98"/>
      <c r="E11" s="98"/>
      <c r="F11" s="98"/>
    </row>
    <row r="12" spans="1:6">
      <c r="A12" s="92" t="s">
        <v>380</v>
      </c>
      <c r="B12" s="90"/>
      <c r="C12" s="98"/>
      <c r="D12" s="92" t="s">
        <v>381</v>
      </c>
      <c r="E12" s="90"/>
      <c r="F12" s="98"/>
    </row>
    <row r="13" spans="1:6" ht="63.75">
      <c r="A13" s="94" t="s">
        <v>382</v>
      </c>
      <c r="B13" s="90"/>
      <c r="C13" s="98"/>
      <c r="D13" s="94" t="s">
        <v>383</v>
      </c>
      <c r="E13" s="90"/>
      <c r="F13" s="98"/>
    </row>
    <row r="14" spans="1:6">
      <c r="A14" s="96" t="s">
        <v>384</v>
      </c>
      <c r="B14" s="96"/>
      <c r="C14" s="98"/>
      <c r="D14" s="96" t="s">
        <v>385</v>
      </c>
      <c r="E14" s="96">
        <v>1</v>
      </c>
      <c r="F14" s="98"/>
    </row>
    <row r="15" spans="1:6">
      <c r="A15" s="96" t="s">
        <v>386</v>
      </c>
      <c r="B15" s="96"/>
      <c r="C15" s="98"/>
      <c r="D15" s="96" t="s">
        <v>387</v>
      </c>
      <c r="E15" s="96"/>
      <c r="F15" s="98"/>
    </row>
    <row r="16" spans="1:6">
      <c r="A16" s="96" t="s">
        <v>388</v>
      </c>
      <c r="B16" s="96"/>
      <c r="C16" s="98"/>
      <c r="D16" s="96"/>
      <c r="E16" s="96"/>
      <c r="F16" s="98"/>
    </row>
    <row r="17" spans="1:6">
      <c r="A17" s="96" t="s">
        <v>389</v>
      </c>
      <c r="B17" s="96"/>
      <c r="C17" s="98"/>
      <c r="D17" s="96"/>
      <c r="E17" s="96"/>
      <c r="F17" s="98"/>
    </row>
    <row r="18" spans="1:6">
      <c r="A18" s="96" t="s">
        <v>390</v>
      </c>
      <c r="B18" s="96">
        <v>5</v>
      </c>
      <c r="C18" s="98"/>
      <c r="E18" s="96"/>
      <c r="F18" s="98"/>
    </row>
    <row r="19" spans="1:6">
      <c r="A19" s="98"/>
      <c r="B19" s="98"/>
      <c r="C19" s="98"/>
      <c r="D19" s="98"/>
      <c r="E19" s="98"/>
      <c r="F19" s="98"/>
    </row>
    <row r="20" spans="1:6">
      <c r="A20" s="92" t="s">
        <v>391</v>
      </c>
      <c r="B20" s="90"/>
      <c r="C20" s="98"/>
      <c r="D20" s="92" t="s">
        <v>392</v>
      </c>
      <c r="E20" s="90"/>
      <c r="F20" s="98"/>
    </row>
    <row r="21" spans="1:6" ht="38.25">
      <c r="A21" s="94" t="s">
        <v>393</v>
      </c>
      <c r="B21" s="90"/>
      <c r="C21" s="98"/>
      <c r="D21" s="94" t="s">
        <v>556</v>
      </c>
      <c r="E21" s="90"/>
      <c r="F21" s="98"/>
    </row>
    <row r="22" spans="1:6">
      <c r="A22" s="96" t="s">
        <v>395</v>
      </c>
      <c r="B22" s="96">
        <v>1</v>
      </c>
      <c r="C22" s="98"/>
      <c r="D22" s="96" t="s">
        <v>385</v>
      </c>
      <c r="E22" s="96">
        <v>1</v>
      </c>
      <c r="F22" s="98"/>
    </row>
    <row r="23" spans="1:6">
      <c r="A23" s="99" t="s">
        <v>396</v>
      </c>
      <c r="B23" s="96"/>
      <c r="C23" s="98"/>
      <c r="D23" s="96" t="s">
        <v>397</v>
      </c>
      <c r="E23" s="96"/>
      <c r="F23" s="98"/>
    </row>
    <row r="24" spans="1:6">
      <c r="A24" s="96" t="s">
        <v>398</v>
      </c>
      <c r="B24" s="96"/>
      <c r="C24" s="98"/>
      <c r="D24" s="96" t="s">
        <v>399</v>
      </c>
      <c r="E24" s="96"/>
      <c r="F24" s="98"/>
    </row>
    <row r="25" spans="1:6">
      <c r="A25" s="99" t="s">
        <v>400</v>
      </c>
      <c r="B25" s="96"/>
      <c r="C25" s="98"/>
      <c r="D25" s="96" t="s">
        <v>401</v>
      </c>
      <c r="E25" s="96"/>
      <c r="F25" s="98"/>
    </row>
    <row r="26" spans="1:6">
      <c r="A26" s="96" t="s">
        <v>402</v>
      </c>
      <c r="B26" s="96"/>
      <c r="C26" s="98"/>
      <c r="D26" s="96" t="s">
        <v>403</v>
      </c>
      <c r="E26" s="96"/>
      <c r="F26" s="98"/>
    </row>
    <row r="27" spans="1:6">
      <c r="A27" s="98"/>
      <c r="B27" s="98"/>
      <c r="C27" s="98"/>
      <c r="D27" s="98"/>
      <c r="E27" s="98"/>
      <c r="F27" s="98"/>
    </row>
    <row r="28" spans="1:6">
      <c r="A28" s="92" t="s">
        <v>404</v>
      </c>
      <c r="B28" s="90"/>
      <c r="C28" s="98"/>
      <c r="D28" s="92" t="s">
        <v>405</v>
      </c>
      <c r="E28" s="90"/>
      <c r="F28" s="98"/>
    </row>
    <row r="29" spans="1:6" ht="38.25">
      <c r="A29" s="94" t="s">
        <v>406</v>
      </c>
      <c r="B29" s="90"/>
      <c r="C29" s="98"/>
      <c r="D29" s="94" t="s">
        <v>407</v>
      </c>
      <c r="E29" s="90"/>
      <c r="F29" s="98"/>
    </row>
    <row r="30" spans="1:6">
      <c r="A30" s="96" t="s">
        <v>408</v>
      </c>
      <c r="B30" s="96"/>
      <c r="C30" s="98"/>
      <c r="D30" s="96" t="s">
        <v>409</v>
      </c>
      <c r="E30" s="96">
        <v>1</v>
      </c>
      <c r="F30" s="98"/>
    </row>
    <row r="31" spans="1:6" ht="25.5">
      <c r="A31" s="100" t="s">
        <v>410</v>
      </c>
      <c r="B31" s="96"/>
      <c r="C31" s="98"/>
      <c r="D31" s="96" t="s">
        <v>411</v>
      </c>
      <c r="E31" s="96"/>
      <c r="F31" s="98"/>
    </row>
    <row r="32" spans="1:6" ht="25.5">
      <c r="A32" s="100" t="s">
        <v>412</v>
      </c>
      <c r="B32" s="96">
        <v>3</v>
      </c>
      <c r="C32" s="98"/>
      <c r="D32" s="100" t="s">
        <v>413</v>
      </c>
      <c r="E32" s="96"/>
      <c r="F32" s="98"/>
    </row>
    <row r="33" spans="1:6" ht="25.5">
      <c r="A33" s="100" t="s">
        <v>414</v>
      </c>
      <c r="B33" s="96"/>
      <c r="C33" s="98"/>
      <c r="D33" s="96" t="s">
        <v>415</v>
      </c>
      <c r="E33" s="96"/>
      <c r="F33" s="98"/>
    </row>
    <row r="34" spans="1:6" ht="25.5">
      <c r="A34" s="100" t="s">
        <v>416</v>
      </c>
      <c r="B34" s="96"/>
      <c r="C34" s="98"/>
      <c r="D34" s="96" t="s">
        <v>417</v>
      </c>
      <c r="E34" s="96"/>
      <c r="F34" s="98"/>
    </row>
    <row r="35" spans="1:6">
      <c r="A35" s="98"/>
      <c r="B35" s="98"/>
      <c r="C35" s="98"/>
      <c r="D35" s="98"/>
      <c r="E35" s="98"/>
      <c r="F35" s="98"/>
    </row>
    <row r="36" spans="1:6">
      <c r="A36" s="92" t="s">
        <v>418</v>
      </c>
      <c r="B36" s="90"/>
      <c r="C36" s="98"/>
      <c r="D36" s="351"/>
      <c r="E36" s="351"/>
      <c r="F36" s="351"/>
    </row>
    <row r="37" spans="1:6" ht="51">
      <c r="A37" s="94" t="s">
        <v>419</v>
      </c>
      <c r="B37" s="90"/>
      <c r="C37" s="98"/>
      <c r="D37" s="351"/>
      <c r="E37" s="351"/>
      <c r="F37" s="351"/>
    </row>
    <row r="38" spans="1:6">
      <c r="A38" s="96" t="s">
        <v>385</v>
      </c>
      <c r="B38" s="96">
        <v>1</v>
      </c>
      <c r="C38" s="98"/>
      <c r="D38" s="351"/>
      <c r="E38" s="351"/>
      <c r="F38" s="351"/>
    </row>
    <row r="39" spans="1:6">
      <c r="A39" s="96" t="s">
        <v>420</v>
      </c>
      <c r="B39" s="96"/>
      <c r="C39" s="98"/>
      <c r="D39" s="351"/>
      <c r="E39" s="351"/>
      <c r="F39" s="351"/>
    </row>
    <row r="40" spans="1:6">
      <c r="A40" s="98"/>
      <c r="B40" s="98"/>
      <c r="C40" s="98"/>
      <c r="D40" s="101"/>
      <c r="E40" s="101"/>
      <c r="F40" s="101"/>
    </row>
    <row r="41" spans="1:6">
      <c r="A41" s="92" t="s">
        <v>421</v>
      </c>
      <c r="B41" s="94"/>
      <c r="C41" s="98"/>
      <c r="D41" s="101"/>
      <c r="E41" s="101"/>
      <c r="F41" s="101"/>
    </row>
    <row r="42" spans="1:6" ht="39" customHeight="1">
      <c r="A42" s="94" t="s">
        <v>422</v>
      </c>
      <c r="B42" s="94"/>
      <c r="C42" s="98"/>
      <c r="D42" s="101"/>
      <c r="E42" s="101"/>
      <c r="F42" s="101"/>
    </row>
    <row r="43" spans="1:6">
      <c r="A43" s="96" t="s">
        <v>423</v>
      </c>
      <c r="B43" s="96">
        <v>1</v>
      </c>
      <c r="C43" s="98"/>
      <c r="D43" s="101"/>
      <c r="E43" s="101"/>
      <c r="F43" s="101"/>
    </row>
    <row r="44" spans="1:6">
      <c r="A44" s="96" t="s">
        <v>424</v>
      </c>
      <c r="B44" s="96"/>
      <c r="C44" s="98"/>
      <c r="D44" s="101"/>
      <c r="E44" s="101"/>
      <c r="F44" s="101"/>
    </row>
    <row r="45" spans="1:6">
      <c r="A45" s="96" t="s">
        <v>425</v>
      </c>
      <c r="B45" s="96"/>
      <c r="C45" s="98"/>
      <c r="D45" s="101"/>
      <c r="E45" s="101"/>
      <c r="F45" s="101"/>
    </row>
    <row r="46" spans="1:6">
      <c r="A46" s="96" t="s">
        <v>426</v>
      </c>
      <c r="B46" s="96"/>
      <c r="C46" s="98"/>
      <c r="D46" s="101"/>
      <c r="E46" s="101"/>
      <c r="F46" s="101"/>
    </row>
    <row r="47" spans="1:6">
      <c r="A47" s="96" t="s">
        <v>427</v>
      </c>
      <c r="B47" s="96"/>
      <c r="C47" s="98"/>
      <c r="D47" s="101"/>
      <c r="E47" s="101"/>
      <c r="F47" s="101"/>
    </row>
    <row r="48" spans="1:6">
      <c r="A48" s="98"/>
      <c r="B48" s="98"/>
      <c r="C48" s="98"/>
      <c r="D48" s="101"/>
      <c r="E48" s="101"/>
      <c r="F48" s="101"/>
    </row>
    <row r="49" spans="1:6" ht="14.25">
      <c r="A49" s="200" t="str">
        <f>'SR Area C'!A17:D17</f>
        <v>C.1.1.2 Iscrizioni d’ufficio al RI/REA/AA</v>
      </c>
      <c r="B49" s="201"/>
      <c r="C49" s="201"/>
      <c r="D49" s="201"/>
      <c r="E49" s="201"/>
      <c r="F49" s="201"/>
    </row>
    <row r="50" spans="1:6" ht="12.75" customHeight="1">
      <c r="A50" s="376" t="s">
        <v>554</v>
      </c>
      <c r="B50" s="376"/>
      <c r="C50" s="202"/>
      <c r="D50" s="377" t="s">
        <v>555</v>
      </c>
      <c r="E50" s="377"/>
      <c r="F50" s="202"/>
    </row>
    <row r="51" spans="1:6" ht="12.75" customHeight="1">
      <c r="A51" s="376"/>
      <c r="B51" s="376"/>
      <c r="C51" s="203"/>
      <c r="D51" s="377"/>
      <c r="E51" s="377"/>
      <c r="F51" s="203"/>
    </row>
    <row r="52" spans="1:6" ht="13.5" customHeight="1">
      <c r="A52" s="89" t="s">
        <v>366</v>
      </c>
      <c r="B52" s="90"/>
      <c r="C52" s="91"/>
      <c r="D52" s="92" t="s">
        <v>367</v>
      </c>
      <c r="E52" s="90"/>
      <c r="F52" s="91"/>
    </row>
    <row r="53" spans="1:6" ht="76.5">
      <c r="A53" s="93" t="s">
        <v>368</v>
      </c>
      <c r="B53" s="90"/>
      <c r="C53" s="91"/>
      <c r="D53" s="94" t="s">
        <v>369</v>
      </c>
      <c r="E53" s="90"/>
      <c r="F53" s="91"/>
    </row>
    <row r="54" spans="1:6">
      <c r="A54" s="95" t="s">
        <v>370</v>
      </c>
      <c r="B54" s="96">
        <v>1</v>
      </c>
      <c r="C54" s="91"/>
      <c r="D54" s="96" t="s">
        <v>371</v>
      </c>
      <c r="E54" s="96">
        <v>1</v>
      </c>
      <c r="F54" s="91"/>
    </row>
    <row r="55" spans="1:6">
      <c r="A55" s="95" t="s">
        <v>372</v>
      </c>
      <c r="B55" s="96"/>
      <c r="C55" s="91"/>
      <c r="D55" s="96" t="s">
        <v>373</v>
      </c>
      <c r="E55" s="96"/>
      <c r="F55" s="91"/>
    </row>
    <row r="56" spans="1:6">
      <c r="A56" s="95" t="s">
        <v>374</v>
      </c>
      <c r="B56" s="96"/>
      <c r="C56" s="91"/>
      <c r="D56" s="96" t="s">
        <v>375</v>
      </c>
      <c r="E56" s="96"/>
      <c r="F56" s="91"/>
    </row>
    <row r="57" spans="1:6" ht="25.5">
      <c r="A57" s="95" t="s">
        <v>376</v>
      </c>
      <c r="B57" s="96"/>
      <c r="C57" s="91"/>
      <c r="D57" s="96" t="s">
        <v>377</v>
      </c>
      <c r="E57" s="96"/>
      <c r="F57" s="91"/>
    </row>
    <row r="58" spans="1:6">
      <c r="A58" s="95" t="s">
        <v>378</v>
      </c>
      <c r="B58" s="96"/>
      <c r="C58" s="91"/>
      <c r="D58" s="96" t="s">
        <v>379</v>
      </c>
      <c r="E58" s="96"/>
      <c r="F58" s="91"/>
    </row>
    <row r="59" spans="1:6">
      <c r="A59" s="97"/>
      <c r="B59" s="98"/>
      <c r="C59" s="98"/>
      <c r="D59" s="98"/>
      <c r="E59" s="98"/>
      <c r="F59" s="98"/>
    </row>
    <row r="60" spans="1:6">
      <c r="A60" s="92" t="s">
        <v>380</v>
      </c>
      <c r="B60" s="90"/>
      <c r="C60" s="98"/>
      <c r="D60" s="92" t="s">
        <v>381</v>
      </c>
      <c r="E60" s="90"/>
      <c r="F60" s="98"/>
    </row>
    <row r="61" spans="1:6" ht="63.75">
      <c r="A61" s="94" t="s">
        <v>382</v>
      </c>
      <c r="B61" s="90"/>
      <c r="C61" s="98"/>
      <c r="D61" s="94" t="s">
        <v>383</v>
      </c>
      <c r="E61" s="90"/>
      <c r="F61" s="98"/>
    </row>
    <row r="62" spans="1:6">
      <c r="A62" s="96" t="s">
        <v>384</v>
      </c>
      <c r="B62" s="96"/>
      <c r="C62" s="98"/>
      <c r="D62" s="96" t="s">
        <v>385</v>
      </c>
      <c r="E62" s="96">
        <v>1</v>
      </c>
      <c r="F62" s="98"/>
    </row>
    <row r="63" spans="1:6">
      <c r="A63" s="96" t="s">
        <v>386</v>
      </c>
      <c r="B63" s="96"/>
      <c r="C63" s="98"/>
      <c r="D63" s="96" t="s">
        <v>387</v>
      </c>
      <c r="E63" s="96"/>
      <c r="F63" s="98"/>
    </row>
    <row r="64" spans="1:6" ht="31.5" customHeight="1">
      <c r="A64" s="96" t="s">
        <v>388</v>
      </c>
      <c r="B64" s="96"/>
      <c r="C64" s="98"/>
      <c r="D64" s="96"/>
      <c r="E64" s="96"/>
      <c r="F64" s="98"/>
    </row>
    <row r="65" spans="1:6">
      <c r="A65" s="96" t="s">
        <v>389</v>
      </c>
      <c r="B65" s="96"/>
      <c r="C65" s="98"/>
      <c r="D65" s="96"/>
      <c r="E65" s="96"/>
      <c r="F65" s="98"/>
    </row>
    <row r="66" spans="1:6">
      <c r="A66" s="96" t="s">
        <v>390</v>
      </c>
      <c r="B66" s="96">
        <v>5</v>
      </c>
      <c r="C66" s="98"/>
      <c r="E66" s="96"/>
      <c r="F66" s="98"/>
    </row>
    <row r="67" spans="1:6">
      <c r="A67" s="98"/>
      <c r="B67" s="98"/>
      <c r="C67" s="98"/>
      <c r="D67" s="98"/>
      <c r="E67" s="98"/>
      <c r="F67" s="98"/>
    </row>
    <row r="68" spans="1:6">
      <c r="A68" s="92" t="s">
        <v>391</v>
      </c>
      <c r="B68" s="90"/>
      <c r="C68" s="98"/>
      <c r="D68" s="92" t="s">
        <v>392</v>
      </c>
      <c r="E68" s="90"/>
      <c r="F68" s="98"/>
    </row>
    <row r="69" spans="1:6" ht="38.25">
      <c r="A69" s="94" t="s">
        <v>393</v>
      </c>
      <c r="B69" s="90"/>
      <c r="C69" s="98"/>
      <c r="D69" s="94" t="s">
        <v>556</v>
      </c>
      <c r="E69" s="90"/>
      <c r="F69" s="98"/>
    </row>
    <row r="70" spans="1:6">
      <c r="A70" s="96" t="s">
        <v>395</v>
      </c>
      <c r="B70" s="96">
        <v>1</v>
      </c>
      <c r="C70" s="98"/>
      <c r="D70" s="96" t="s">
        <v>385</v>
      </c>
      <c r="E70" s="96">
        <v>1</v>
      </c>
      <c r="F70" s="98"/>
    </row>
    <row r="71" spans="1:6">
      <c r="A71" s="99" t="s">
        <v>396</v>
      </c>
      <c r="B71" s="96"/>
      <c r="C71" s="98"/>
      <c r="D71" s="96" t="s">
        <v>397</v>
      </c>
      <c r="E71" s="96"/>
      <c r="F71" s="98"/>
    </row>
    <row r="72" spans="1:6">
      <c r="A72" s="96" t="s">
        <v>398</v>
      </c>
      <c r="B72" s="96"/>
      <c r="C72" s="98"/>
      <c r="D72" s="96" t="s">
        <v>399</v>
      </c>
      <c r="E72" s="96"/>
      <c r="F72" s="98"/>
    </row>
    <row r="73" spans="1:6">
      <c r="A73" s="99" t="s">
        <v>400</v>
      </c>
      <c r="B73" s="96"/>
      <c r="C73" s="98"/>
      <c r="D73" s="96" t="s">
        <v>401</v>
      </c>
      <c r="E73" s="96"/>
      <c r="F73" s="98"/>
    </row>
    <row r="74" spans="1:6">
      <c r="A74" s="96" t="s">
        <v>402</v>
      </c>
      <c r="B74" s="96"/>
      <c r="C74" s="98"/>
      <c r="D74" s="96" t="s">
        <v>403</v>
      </c>
      <c r="E74" s="96"/>
      <c r="F74" s="98"/>
    </row>
    <row r="75" spans="1:6">
      <c r="A75" s="98"/>
      <c r="B75" s="98"/>
      <c r="C75" s="98"/>
      <c r="D75" s="98"/>
      <c r="E75" s="98"/>
      <c r="F75" s="98"/>
    </row>
    <row r="76" spans="1:6">
      <c r="A76" s="92" t="s">
        <v>404</v>
      </c>
      <c r="B76" s="90"/>
      <c r="C76" s="98"/>
      <c r="D76" s="92" t="s">
        <v>405</v>
      </c>
      <c r="E76" s="90"/>
      <c r="F76" s="98"/>
    </row>
    <row r="77" spans="1:6" ht="38.25">
      <c r="A77" s="94" t="s">
        <v>406</v>
      </c>
      <c r="B77" s="90"/>
      <c r="C77" s="98"/>
      <c r="D77" s="94" t="s">
        <v>407</v>
      </c>
      <c r="E77" s="90"/>
      <c r="F77" s="98"/>
    </row>
    <row r="78" spans="1:6">
      <c r="A78" s="96" t="s">
        <v>408</v>
      </c>
      <c r="B78" s="96"/>
      <c r="C78" s="98"/>
      <c r="D78" s="96" t="s">
        <v>409</v>
      </c>
      <c r="E78" s="96"/>
      <c r="F78" s="98"/>
    </row>
    <row r="79" spans="1:6" ht="25.5">
      <c r="A79" s="100" t="s">
        <v>410</v>
      </c>
      <c r="B79" s="96"/>
      <c r="C79" s="98"/>
      <c r="D79" s="96" t="s">
        <v>411</v>
      </c>
      <c r="E79" s="96">
        <v>2</v>
      </c>
      <c r="F79" s="98"/>
    </row>
    <row r="80" spans="1:6" ht="25.5">
      <c r="A80" s="100" t="s">
        <v>412</v>
      </c>
      <c r="B80" s="96">
        <v>3</v>
      </c>
      <c r="C80" s="98"/>
      <c r="D80" s="100" t="s">
        <v>413</v>
      </c>
      <c r="E80" s="96"/>
      <c r="F80" s="98"/>
    </row>
    <row r="81" spans="1:6" ht="25.5">
      <c r="A81" s="100" t="s">
        <v>414</v>
      </c>
      <c r="B81" s="96"/>
      <c r="C81" s="98"/>
      <c r="D81" s="96" t="s">
        <v>415</v>
      </c>
      <c r="E81" s="96"/>
      <c r="F81" s="98"/>
    </row>
    <row r="82" spans="1:6" ht="25.5">
      <c r="A82" s="100" t="s">
        <v>416</v>
      </c>
      <c r="B82" s="96"/>
      <c r="C82" s="98"/>
      <c r="D82" s="96" t="s">
        <v>417</v>
      </c>
      <c r="E82" s="96"/>
      <c r="F82" s="98"/>
    </row>
    <row r="83" spans="1:6">
      <c r="A83" s="98"/>
      <c r="B83" s="98"/>
      <c r="C83" s="98"/>
      <c r="D83" s="98"/>
      <c r="E83" s="98"/>
      <c r="F83" s="98"/>
    </row>
    <row r="84" spans="1:6">
      <c r="A84" s="92" t="s">
        <v>418</v>
      </c>
      <c r="B84" s="90"/>
      <c r="C84" s="98"/>
      <c r="D84" s="351"/>
      <c r="E84" s="351"/>
      <c r="F84" s="351"/>
    </row>
    <row r="85" spans="1:6" ht="51">
      <c r="A85" s="94" t="s">
        <v>419</v>
      </c>
      <c r="B85" s="90"/>
      <c r="C85" s="98"/>
      <c r="D85" s="351"/>
      <c r="E85" s="351"/>
      <c r="F85" s="351"/>
    </row>
    <row r="86" spans="1:6">
      <c r="A86" s="96" t="s">
        <v>385</v>
      </c>
      <c r="B86" s="96">
        <v>1</v>
      </c>
      <c r="C86" s="98"/>
      <c r="D86" s="351"/>
      <c r="E86" s="351"/>
      <c r="F86" s="351"/>
    </row>
    <row r="87" spans="1:6" ht="12.75" customHeight="1">
      <c r="A87" s="96" t="s">
        <v>420</v>
      </c>
      <c r="B87" s="96"/>
      <c r="C87" s="98"/>
      <c r="D87" s="351"/>
      <c r="E87" s="351"/>
      <c r="F87" s="351"/>
    </row>
    <row r="88" spans="1:6">
      <c r="A88" s="98"/>
      <c r="B88" s="98"/>
      <c r="C88" s="98"/>
      <c r="D88" s="101"/>
      <c r="E88" s="101"/>
      <c r="F88" s="101"/>
    </row>
    <row r="89" spans="1:6">
      <c r="A89" s="92" t="s">
        <v>421</v>
      </c>
      <c r="B89" s="94"/>
      <c r="C89" s="98"/>
      <c r="D89" s="101"/>
      <c r="E89" s="101"/>
      <c r="F89" s="101"/>
    </row>
    <row r="90" spans="1:6" ht="25.5">
      <c r="A90" s="94" t="s">
        <v>422</v>
      </c>
      <c r="B90" s="94"/>
      <c r="C90" s="98"/>
      <c r="D90" s="101"/>
      <c r="E90" s="101"/>
      <c r="F90" s="101"/>
    </row>
    <row r="91" spans="1:6">
      <c r="A91" s="96" t="s">
        <v>423</v>
      </c>
      <c r="B91" s="96"/>
      <c r="C91" s="98"/>
      <c r="D91" s="101"/>
      <c r="E91" s="101"/>
      <c r="F91" s="101"/>
    </row>
    <row r="92" spans="1:6">
      <c r="A92" s="96" t="s">
        <v>424</v>
      </c>
      <c r="B92" s="96">
        <v>2</v>
      </c>
      <c r="C92" s="98"/>
      <c r="D92" s="101"/>
      <c r="E92" s="101"/>
      <c r="F92" s="101"/>
    </row>
    <row r="93" spans="1:6">
      <c r="A93" s="96" t="s">
        <v>425</v>
      </c>
      <c r="B93" s="96"/>
      <c r="C93" s="98"/>
      <c r="D93" s="101"/>
      <c r="E93" s="101"/>
      <c r="F93" s="101"/>
    </row>
    <row r="94" spans="1:6">
      <c r="A94" s="96" t="s">
        <v>426</v>
      </c>
      <c r="B94" s="96"/>
      <c r="C94" s="98"/>
      <c r="D94" s="101"/>
      <c r="E94" s="101"/>
      <c r="F94" s="101"/>
    </row>
    <row r="95" spans="1:6">
      <c r="A95" s="96" t="s">
        <v>427</v>
      </c>
      <c r="B95" s="96"/>
      <c r="C95" s="98"/>
      <c r="D95" s="101"/>
      <c r="E95" s="101"/>
      <c r="F95" s="101"/>
    </row>
    <row r="96" spans="1:6">
      <c r="A96" s="98"/>
      <c r="B96" s="98"/>
      <c r="C96" s="98"/>
      <c r="D96" s="101"/>
      <c r="E96" s="101"/>
      <c r="F96" s="101"/>
    </row>
    <row r="97" spans="1:6" ht="14.25">
      <c r="A97" s="200" t="str">
        <f>'SR Area C'!A31:D31</f>
        <v>C.1.1.3 Cancellazioni d’ufficio al RI/REA/AA</v>
      </c>
      <c r="B97" s="201"/>
      <c r="C97" s="201"/>
      <c r="D97" s="201"/>
      <c r="E97" s="201"/>
      <c r="F97" s="201"/>
    </row>
    <row r="98" spans="1:6" ht="12.75" customHeight="1">
      <c r="A98" s="376" t="s">
        <v>554</v>
      </c>
      <c r="B98" s="376"/>
      <c r="C98" s="202"/>
      <c r="D98" s="377" t="s">
        <v>555</v>
      </c>
      <c r="E98" s="377"/>
      <c r="F98" s="202"/>
    </row>
    <row r="99" spans="1:6">
      <c r="A99" s="376"/>
      <c r="B99" s="376"/>
      <c r="C99" s="203"/>
      <c r="D99" s="377"/>
      <c r="E99" s="377"/>
      <c r="F99" s="203"/>
    </row>
    <row r="100" spans="1:6">
      <c r="A100" s="89" t="s">
        <v>366</v>
      </c>
      <c r="B100" s="90"/>
      <c r="C100" s="91"/>
      <c r="D100" s="92" t="s">
        <v>367</v>
      </c>
      <c r="E100" s="90"/>
      <c r="F100" s="91"/>
    </row>
    <row r="101" spans="1:6" ht="28.5" customHeight="1">
      <c r="A101" s="93" t="s">
        <v>368</v>
      </c>
      <c r="B101" s="90"/>
      <c r="C101" s="91"/>
      <c r="D101" s="94" t="s">
        <v>369</v>
      </c>
      <c r="E101" s="90"/>
      <c r="F101" s="91"/>
    </row>
    <row r="102" spans="1:6">
      <c r="A102" s="95" t="s">
        <v>370</v>
      </c>
      <c r="B102" s="96"/>
      <c r="C102" s="91"/>
      <c r="D102" s="96" t="s">
        <v>371</v>
      </c>
      <c r="E102" s="96">
        <v>1</v>
      </c>
      <c r="F102" s="91"/>
    </row>
    <row r="103" spans="1:6">
      <c r="A103" s="95" t="s">
        <v>372</v>
      </c>
      <c r="B103" s="96">
        <v>2</v>
      </c>
      <c r="C103" s="91"/>
      <c r="D103" s="96" t="s">
        <v>373</v>
      </c>
      <c r="E103" s="96"/>
      <c r="F103" s="91"/>
    </row>
    <row r="104" spans="1:6">
      <c r="A104" s="95" t="s">
        <v>374</v>
      </c>
      <c r="B104" s="96"/>
      <c r="C104" s="91"/>
      <c r="D104" s="96" t="s">
        <v>375</v>
      </c>
      <c r="E104" s="96"/>
      <c r="F104" s="91"/>
    </row>
    <row r="105" spans="1:6" ht="25.5">
      <c r="A105" s="95" t="s">
        <v>376</v>
      </c>
      <c r="B105" s="96"/>
      <c r="C105" s="91"/>
      <c r="D105" s="96" t="s">
        <v>377</v>
      </c>
      <c r="E105" s="96"/>
      <c r="F105" s="91"/>
    </row>
    <row r="106" spans="1:6">
      <c r="A106" s="95" t="s">
        <v>378</v>
      </c>
      <c r="B106" s="96"/>
      <c r="C106" s="91"/>
      <c r="D106" s="96" t="s">
        <v>379</v>
      </c>
      <c r="E106" s="96"/>
      <c r="F106" s="91"/>
    </row>
    <row r="107" spans="1:6">
      <c r="A107" s="97"/>
      <c r="B107" s="98"/>
      <c r="C107" s="98"/>
      <c r="D107" s="98"/>
      <c r="E107" s="98"/>
      <c r="F107" s="98"/>
    </row>
    <row r="108" spans="1:6">
      <c r="A108" s="92" t="s">
        <v>380</v>
      </c>
      <c r="B108" s="90"/>
      <c r="C108" s="98"/>
      <c r="D108" s="92" t="s">
        <v>381</v>
      </c>
      <c r="E108" s="90"/>
      <c r="F108" s="98"/>
    </row>
    <row r="109" spans="1:6" ht="63.75">
      <c r="A109" s="94" t="s">
        <v>382</v>
      </c>
      <c r="B109" s="90"/>
      <c r="C109" s="98"/>
      <c r="D109" s="94" t="s">
        <v>383</v>
      </c>
      <c r="E109" s="90"/>
      <c r="F109" s="98"/>
    </row>
    <row r="110" spans="1:6">
      <c r="A110" s="96" t="s">
        <v>384</v>
      </c>
      <c r="B110" s="96"/>
      <c r="C110" s="98"/>
      <c r="D110" s="96" t="s">
        <v>385</v>
      </c>
      <c r="E110" s="96">
        <v>1</v>
      </c>
      <c r="F110" s="98"/>
    </row>
    <row r="111" spans="1:6">
      <c r="A111" s="96" t="s">
        <v>386</v>
      </c>
      <c r="B111" s="96"/>
      <c r="C111" s="98"/>
      <c r="D111" s="96" t="s">
        <v>387</v>
      </c>
      <c r="E111" s="96"/>
      <c r="F111" s="98"/>
    </row>
    <row r="112" spans="1:6">
      <c r="A112" s="96" t="s">
        <v>388</v>
      </c>
      <c r="B112" s="96"/>
      <c r="C112" s="98"/>
      <c r="D112" s="96"/>
      <c r="E112" s="96"/>
      <c r="F112" s="98"/>
    </row>
    <row r="113" spans="1:6" ht="51" customHeight="1">
      <c r="A113" s="96" t="s">
        <v>389</v>
      </c>
      <c r="B113" s="96"/>
      <c r="C113" s="98"/>
      <c r="D113" s="96"/>
      <c r="E113" s="96"/>
      <c r="F113" s="98"/>
    </row>
    <row r="114" spans="1:6">
      <c r="A114" s="96" t="s">
        <v>390</v>
      </c>
      <c r="B114" s="96">
        <v>5</v>
      </c>
      <c r="C114" s="98"/>
      <c r="E114" s="96"/>
      <c r="F114" s="98"/>
    </row>
    <row r="115" spans="1:6">
      <c r="A115" s="98"/>
      <c r="B115" s="98"/>
      <c r="C115" s="98"/>
      <c r="D115" s="98"/>
      <c r="E115" s="98"/>
      <c r="F115" s="98"/>
    </row>
    <row r="116" spans="1:6">
      <c r="A116" s="92" t="s">
        <v>391</v>
      </c>
      <c r="B116" s="90"/>
      <c r="C116" s="98"/>
      <c r="D116" s="92" t="s">
        <v>392</v>
      </c>
      <c r="E116" s="90"/>
      <c r="F116" s="98"/>
    </row>
    <row r="117" spans="1:6" ht="38.25">
      <c r="A117" s="94" t="s">
        <v>393</v>
      </c>
      <c r="B117" s="90"/>
      <c r="C117" s="98"/>
      <c r="D117" s="94" t="s">
        <v>556</v>
      </c>
      <c r="E117" s="90"/>
      <c r="F117" s="98"/>
    </row>
    <row r="118" spans="1:6">
      <c r="A118" s="96" t="s">
        <v>395</v>
      </c>
      <c r="B118" s="96">
        <v>1</v>
      </c>
      <c r="C118" s="98"/>
      <c r="D118" s="96" t="s">
        <v>385</v>
      </c>
      <c r="E118" s="96">
        <v>1</v>
      </c>
      <c r="F118" s="98"/>
    </row>
    <row r="119" spans="1:6">
      <c r="A119" s="99" t="s">
        <v>396</v>
      </c>
      <c r="B119" s="96"/>
      <c r="C119" s="98"/>
      <c r="D119" s="96" t="s">
        <v>397</v>
      </c>
      <c r="E119" s="96"/>
      <c r="F119" s="98"/>
    </row>
    <row r="120" spans="1:6">
      <c r="A120" s="96" t="s">
        <v>398</v>
      </c>
      <c r="B120" s="96"/>
      <c r="C120" s="98"/>
      <c r="D120" s="96" t="s">
        <v>399</v>
      </c>
      <c r="E120" s="96"/>
      <c r="F120" s="98"/>
    </row>
    <row r="121" spans="1:6">
      <c r="A121" s="99" t="s">
        <v>400</v>
      </c>
      <c r="B121" s="96"/>
      <c r="C121" s="98"/>
      <c r="D121" s="96" t="s">
        <v>401</v>
      </c>
      <c r="E121" s="96"/>
      <c r="F121" s="98"/>
    </row>
    <row r="122" spans="1:6">
      <c r="A122" s="96" t="s">
        <v>402</v>
      </c>
      <c r="B122" s="96"/>
      <c r="C122" s="98"/>
      <c r="D122" s="96" t="s">
        <v>403</v>
      </c>
      <c r="E122" s="96"/>
      <c r="F122" s="98"/>
    </row>
    <row r="123" spans="1:6">
      <c r="A123" s="98"/>
      <c r="B123" s="98"/>
      <c r="C123" s="98"/>
      <c r="D123" s="98"/>
      <c r="E123" s="98"/>
      <c r="F123" s="98"/>
    </row>
    <row r="124" spans="1:6">
      <c r="A124" s="92" t="s">
        <v>404</v>
      </c>
      <c r="B124" s="90"/>
      <c r="C124" s="98"/>
      <c r="D124" s="92" t="s">
        <v>405</v>
      </c>
      <c r="E124" s="90"/>
      <c r="F124" s="98"/>
    </row>
    <row r="125" spans="1:6" ht="52.5" customHeight="1">
      <c r="A125" s="94" t="s">
        <v>406</v>
      </c>
      <c r="B125" s="90"/>
      <c r="C125" s="98"/>
      <c r="D125" s="94" t="s">
        <v>407</v>
      </c>
      <c r="E125" s="90"/>
      <c r="F125" s="98"/>
    </row>
    <row r="126" spans="1:6">
      <c r="A126" s="96" t="s">
        <v>408</v>
      </c>
      <c r="B126" s="96"/>
      <c r="C126" s="98"/>
      <c r="D126" s="96" t="s">
        <v>409</v>
      </c>
      <c r="E126" s="96"/>
      <c r="F126" s="98"/>
    </row>
    <row r="127" spans="1:6" ht="25.5">
      <c r="A127" s="100" t="s">
        <v>410</v>
      </c>
      <c r="B127" s="96"/>
      <c r="C127" s="98"/>
      <c r="D127" s="96" t="s">
        <v>411</v>
      </c>
      <c r="E127" s="96">
        <v>2</v>
      </c>
      <c r="F127" s="98"/>
    </row>
    <row r="128" spans="1:6" ht="25.5">
      <c r="A128" s="100" t="s">
        <v>412</v>
      </c>
      <c r="B128" s="96">
        <v>3</v>
      </c>
      <c r="C128" s="98"/>
      <c r="D128" s="100" t="s">
        <v>413</v>
      </c>
      <c r="E128" s="96"/>
      <c r="F128" s="98"/>
    </row>
    <row r="129" spans="1:6" ht="25.5">
      <c r="A129" s="100" t="s">
        <v>414</v>
      </c>
      <c r="B129" s="96"/>
      <c r="C129" s="98"/>
      <c r="D129" s="96" t="s">
        <v>415</v>
      </c>
      <c r="E129" s="96"/>
      <c r="F129" s="98"/>
    </row>
    <row r="130" spans="1:6" ht="25.5">
      <c r="A130" s="100" t="s">
        <v>416</v>
      </c>
      <c r="B130" s="96"/>
      <c r="C130" s="98"/>
      <c r="D130" s="96" t="s">
        <v>417</v>
      </c>
      <c r="E130" s="96"/>
      <c r="F130" s="98"/>
    </row>
    <row r="131" spans="1:6">
      <c r="A131" s="98"/>
      <c r="B131" s="98"/>
      <c r="C131" s="98"/>
      <c r="D131" s="98"/>
      <c r="E131" s="98"/>
      <c r="F131" s="98"/>
    </row>
    <row r="132" spans="1:6">
      <c r="A132" s="92" t="s">
        <v>418</v>
      </c>
      <c r="B132" s="90"/>
      <c r="C132" s="98"/>
      <c r="D132" s="351"/>
      <c r="E132" s="351"/>
      <c r="F132" s="351"/>
    </row>
    <row r="133" spans="1:6" ht="51">
      <c r="A133" s="94" t="s">
        <v>419</v>
      </c>
      <c r="B133" s="90"/>
      <c r="C133" s="98"/>
      <c r="D133" s="351"/>
      <c r="E133" s="351"/>
      <c r="F133" s="351"/>
    </row>
    <row r="134" spans="1:6">
      <c r="A134" s="96" t="s">
        <v>385</v>
      </c>
      <c r="B134" s="96">
        <v>1</v>
      </c>
      <c r="C134" s="98"/>
      <c r="D134" s="351"/>
      <c r="E134" s="351"/>
      <c r="F134" s="351"/>
    </row>
    <row r="135" spans="1:6">
      <c r="A135" s="96" t="s">
        <v>420</v>
      </c>
      <c r="B135" s="96"/>
      <c r="C135" s="98"/>
      <c r="D135" s="351"/>
      <c r="E135" s="351"/>
      <c r="F135" s="351"/>
    </row>
    <row r="136" spans="1:6">
      <c r="A136" s="98"/>
      <c r="B136" s="98"/>
      <c r="C136" s="98"/>
      <c r="D136" s="101"/>
      <c r="E136" s="101"/>
      <c r="F136" s="101"/>
    </row>
    <row r="137" spans="1:6">
      <c r="A137" s="92" t="s">
        <v>421</v>
      </c>
      <c r="B137" s="94"/>
      <c r="C137" s="98"/>
      <c r="D137" s="101"/>
      <c r="E137" s="101"/>
      <c r="F137" s="101"/>
    </row>
    <row r="138" spans="1:6" ht="25.5">
      <c r="A138" s="94" t="s">
        <v>422</v>
      </c>
      <c r="B138" s="94"/>
      <c r="C138" s="98"/>
      <c r="D138" s="101"/>
      <c r="E138" s="101"/>
      <c r="F138" s="101"/>
    </row>
    <row r="139" spans="1:6">
      <c r="A139" s="96" t="s">
        <v>423</v>
      </c>
      <c r="B139" s="96"/>
      <c r="C139" s="98"/>
      <c r="D139" s="101"/>
      <c r="E139" s="101"/>
      <c r="F139" s="101"/>
    </row>
    <row r="140" spans="1:6">
      <c r="A140" s="96" t="s">
        <v>424</v>
      </c>
      <c r="B140" s="96">
        <v>2</v>
      </c>
      <c r="C140" s="98"/>
      <c r="D140" s="101"/>
      <c r="E140" s="101"/>
      <c r="F140" s="101"/>
    </row>
    <row r="141" spans="1:6">
      <c r="A141" s="96" t="s">
        <v>425</v>
      </c>
      <c r="B141" s="96"/>
      <c r="C141" s="98"/>
      <c r="D141" s="101"/>
      <c r="E141" s="101"/>
      <c r="F141" s="101"/>
    </row>
    <row r="142" spans="1:6">
      <c r="A142" s="96" t="s">
        <v>426</v>
      </c>
      <c r="B142" s="96"/>
      <c r="C142" s="98"/>
      <c r="D142" s="101"/>
      <c r="E142" s="101"/>
      <c r="F142" s="101"/>
    </row>
    <row r="143" spans="1:6">
      <c r="A143" s="96" t="s">
        <v>427</v>
      </c>
      <c r="B143" s="96"/>
      <c r="C143" s="98"/>
      <c r="D143" s="101"/>
      <c r="E143" s="101"/>
      <c r="F143" s="101"/>
    </row>
    <row r="144" spans="1:6">
      <c r="A144" s="98"/>
      <c r="B144" s="98"/>
      <c r="C144" s="98"/>
      <c r="D144" s="101"/>
      <c r="E144" s="101"/>
      <c r="F144" s="101"/>
    </row>
    <row r="145" spans="1:6" ht="14.25">
      <c r="A145" s="200" t="str">
        <f>'SR Area C'!A45:D45</f>
        <v>C.1.1.4 Accertamento violazioni amministrative (RI, REA, AA)</v>
      </c>
      <c r="B145" s="201"/>
      <c r="C145" s="201"/>
      <c r="D145" s="201"/>
      <c r="E145" s="201"/>
      <c r="F145" s="201"/>
    </row>
    <row r="146" spans="1:6">
      <c r="A146" s="97"/>
      <c r="B146" s="98"/>
      <c r="C146" s="98"/>
      <c r="D146" s="98"/>
      <c r="E146" s="98"/>
      <c r="F146" s="98"/>
    </row>
    <row r="147" spans="1:6" ht="12.75" customHeight="1">
      <c r="A147" s="376" t="s">
        <v>554</v>
      </c>
      <c r="B147" s="376"/>
      <c r="C147" s="202"/>
      <c r="D147" s="377" t="s">
        <v>555</v>
      </c>
      <c r="E147" s="377"/>
      <c r="F147" s="202"/>
    </row>
    <row r="148" spans="1:6">
      <c r="A148" s="376"/>
      <c r="B148" s="376"/>
      <c r="C148" s="203"/>
      <c r="D148" s="377"/>
      <c r="E148" s="377"/>
      <c r="F148" s="203"/>
    </row>
    <row r="149" spans="1:6">
      <c r="A149" s="89" t="s">
        <v>366</v>
      </c>
      <c r="B149" s="90"/>
      <c r="C149" s="91"/>
      <c r="D149" s="92" t="s">
        <v>367</v>
      </c>
      <c r="E149" s="90"/>
      <c r="F149" s="91"/>
    </row>
    <row r="150" spans="1:6" ht="76.5">
      <c r="A150" s="93" t="s">
        <v>368</v>
      </c>
      <c r="B150" s="90"/>
      <c r="C150" s="91"/>
      <c r="D150" s="94" t="s">
        <v>369</v>
      </c>
      <c r="E150" s="90"/>
      <c r="F150" s="91"/>
    </row>
    <row r="151" spans="1:6">
      <c r="A151" s="95" t="s">
        <v>370</v>
      </c>
      <c r="B151" s="96">
        <v>1</v>
      </c>
      <c r="C151" s="91"/>
      <c r="D151" s="96" t="s">
        <v>371</v>
      </c>
      <c r="E151" s="96">
        <v>1</v>
      </c>
      <c r="F151" s="91"/>
    </row>
    <row r="152" spans="1:6">
      <c r="A152" s="95" t="s">
        <v>372</v>
      </c>
      <c r="B152" s="96"/>
      <c r="C152" s="91"/>
      <c r="D152" s="96" t="s">
        <v>373</v>
      </c>
      <c r="E152" s="96"/>
      <c r="F152" s="91"/>
    </row>
    <row r="153" spans="1:6">
      <c r="A153" s="95" t="s">
        <v>374</v>
      </c>
      <c r="B153" s="96"/>
      <c r="C153" s="91"/>
      <c r="D153" s="96" t="s">
        <v>375</v>
      </c>
      <c r="E153" s="96"/>
      <c r="F153" s="91"/>
    </row>
    <row r="154" spans="1:6" ht="25.5">
      <c r="A154" s="95" t="s">
        <v>376</v>
      </c>
      <c r="B154" s="96"/>
      <c r="C154" s="91"/>
      <c r="D154" s="96" t="s">
        <v>377</v>
      </c>
      <c r="E154" s="96"/>
      <c r="F154" s="91"/>
    </row>
    <row r="155" spans="1:6">
      <c r="A155" s="95" t="s">
        <v>378</v>
      </c>
      <c r="B155" s="96"/>
      <c r="C155" s="91"/>
      <c r="D155" s="96" t="s">
        <v>379</v>
      </c>
      <c r="E155" s="96"/>
      <c r="F155" s="91"/>
    </row>
    <row r="156" spans="1:6">
      <c r="A156" s="97"/>
      <c r="B156" s="98"/>
      <c r="C156" s="98"/>
      <c r="D156" s="98"/>
      <c r="E156" s="98"/>
      <c r="F156" s="98"/>
    </row>
    <row r="157" spans="1:6">
      <c r="A157" s="92" t="s">
        <v>380</v>
      </c>
      <c r="B157" s="90"/>
      <c r="C157" s="98"/>
      <c r="D157" s="92" t="s">
        <v>381</v>
      </c>
      <c r="E157" s="90"/>
      <c r="F157" s="98"/>
    </row>
    <row r="158" spans="1:6" ht="63.75">
      <c r="A158" s="94" t="s">
        <v>382</v>
      </c>
      <c r="B158" s="90"/>
      <c r="C158" s="98"/>
      <c r="D158" s="94" t="s">
        <v>383</v>
      </c>
      <c r="E158" s="90"/>
      <c r="F158" s="98"/>
    </row>
    <row r="159" spans="1:6">
      <c r="A159" s="96" t="s">
        <v>384</v>
      </c>
      <c r="B159" s="96"/>
      <c r="C159" s="98"/>
      <c r="D159" s="96" t="s">
        <v>385</v>
      </c>
      <c r="E159" s="96">
        <v>1</v>
      </c>
      <c r="F159" s="98"/>
    </row>
    <row r="160" spans="1:6" ht="12.75" customHeight="1">
      <c r="A160" s="96" t="s">
        <v>386</v>
      </c>
      <c r="B160" s="96"/>
      <c r="C160" s="98"/>
      <c r="D160" s="96" t="s">
        <v>387</v>
      </c>
      <c r="E160" s="96"/>
      <c r="F160" s="98"/>
    </row>
    <row r="161" spans="1:6" ht="12.75" customHeight="1">
      <c r="A161" s="96" t="s">
        <v>388</v>
      </c>
      <c r="B161" s="96"/>
      <c r="C161" s="98"/>
      <c r="D161" s="96"/>
      <c r="E161" s="96"/>
      <c r="F161" s="98"/>
    </row>
    <row r="162" spans="1:6">
      <c r="A162" s="96" t="s">
        <v>389</v>
      </c>
      <c r="B162" s="96">
        <v>4</v>
      </c>
      <c r="C162" s="98"/>
      <c r="D162" s="96"/>
      <c r="E162" s="96"/>
      <c r="F162" s="98"/>
    </row>
    <row r="163" spans="1:6">
      <c r="A163" s="96" t="s">
        <v>390</v>
      </c>
      <c r="B163" s="96"/>
      <c r="C163" s="98"/>
      <c r="E163" s="96"/>
      <c r="F163" s="98"/>
    </row>
    <row r="164" spans="1:6">
      <c r="A164" s="98"/>
      <c r="B164" s="98"/>
      <c r="C164" s="98"/>
      <c r="D164" s="98"/>
      <c r="E164" s="98"/>
      <c r="F164" s="98"/>
    </row>
    <row r="165" spans="1:6">
      <c r="A165" s="92" t="s">
        <v>391</v>
      </c>
      <c r="B165" s="90"/>
      <c r="C165" s="98"/>
      <c r="D165" s="92" t="s">
        <v>392</v>
      </c>
      <c r="E165" s="90"/>
      <c r="F165" s="98"/>
    </row>
    <row r="166" spans="1:6" ht="38.25">
      <c r="A166" s="94" t="s">
        <v>393</v>
      </c>
      <c r="B166" s="90"/>
      <c r="C166" s="98"/>
      <c r="D166" s="94" t="s">
        <v>556</v>
      </c>
      <c r="E166" s="90"/>
      <c r="F166" s="98"/>
    </row>
    <row r="167" spans="1:6">
      <c r="A167" s="96" t="s">
        <v>395</v>
      </c>
      <c r="B167" s="96">
        <v>1</v>
      </c>
      <c r="C167" s="98"/>
      <c r="D167" s="96" t="s">
        <v>385</v>
      </c>
      <c r="E167" s="96">
        <v>1</v>
      </c>
      <c r="F167" s="98"/>
    </row>
    <row r="168" spans="1:6">
      <c r="A168" s="99" t="s">
        <v>396</v>
      </c>
      <c r="B168" s="96"/>
      <c r="C168" s="98"/>
      <c r="D168" s="96" t="s">
        <v>397</v>
      </c>
      <c r="E168" s="96"/>
      <c r="F168" s="98"/>
    </row>
    <row r="169" spans="1:6">
      <c r="A169" s="96" t="s">
        <v>398</v>
      </c>
      <c r="B169" s="96"/>
      <c r="C169" s="98"/>
      <c r="D169" s="96" t="s">
        <v>399</v>
      </c>
      <c r="E169" s="96"/>
      <c r="F169" s="98"/>
    </row>
    <row r="170" spans="1:6">
      <c r="A170" s="99" t="s">
        <v>400</v>
      </c>
      <c r="B170" s="96"/>
      <c r="C170" s="98"/>
      <c r="D170" s="96" t="s">
        <v>401</v>
      </c>
      <c r="E170" s="96"/>
      <c r="F170" s="98"/>
    </row>
    <row r="171" spans="1:6">
      <c r="A171" s="96" t="s">
        <v>402</v>
      </c>
      <c r="B171" s="96"/>
      <c r="C171" s="98"/>
      <c r="D171" s="96" t="s">
        <v>403</v>
      </c>
      <c r="E171" s="96"/>
      <c r="F171" s="98"/>
    </row>
    <row r="172" spans="1:6">
      <c r="A172" s="98"/>
      <c r="B172" s="98"/>
      <c r="C172" s="98"/>
      <c r="D172" s="98"/>
      <c r="E172" s="98"/>
      <c r="F172" s="98"/>
    </row>
    <row r="173" spans="1:6">
      <c r="A173" s="92" t="s">
        <v>404</v>
      </c>
      <c r="B173" s="90"/>
      <c r="C173" s="98"/>
      <c r="D173" s="92" t="s">
        <v>405</v>
      </c>
      <c r="E173" s="90"/>
      <c r="F173" s="98"/>
    </row>
    <row r="174" spans="1:6" ht="38.25">
      <c r="A174" s="94" t="s">
        <v>406</v>
      </c>
      <c r="B174" s="90"/>
      <c r="C174" s="98"/>
      <c r="D174" s="94" t="s">
        <v>407</v>
      </c>
      <c r="E174" s="90"/>
      <c r="F174" s="98"/>
    </row>
    <row r="175" spans="1:6">
      <c r="A175" s="96" t="s">
        <v>408</v>
      </c>
      <c r="B175" s="96"/>
      <c r="C175" s="98"/>
      <c r="D175" s="96" t="s">
        <v>409</v>
      </c>
      <c r="E175" s="96">
        <v>1</v>
      </c>
      <c r="F175" s="98"/>
    </row>
    <row r="176" spans="1:6" ht="25.5">
      <c r="A176" s="100" t="s">
        <v>410</v>
      </c>
      <c r="B176" s="96"/>
      <c r="C176" s="98"/>
      <c r="D176" s="96" t="s">
        <v>411</v>
      </c>
      <c r="E176" s="96"/>
      <c r="F176" s="98"/>
    </row>
    <row r="177" spans="1:6" ht="25.5">
      <c r="A177" s="100" t="s">
        <v>412</v>
      </c>
      <c r="B177" s="96">
        <v>3</v>
      </c>
      <c r="C177" s="98"/>
      <c r="D177" s="100" t="s">
        <v>413</v>
      </c>
      <c r="E177" s="96"/>
      <c r="F177" s="98"/>
    </row>
    <row r="178" spans="1:6" ht="25.5">
      <c r="A178" s="100" t="s">
        <v>414</v>
      </c>
      <c r="B178" s="96"/>
      <c r="C178" s="98"/>
      <c r="D178" s="96" t="s">
        <v>415</v>
      </c>
      <c r="E178" s="96"/>
      <c r="F178" s="98"/>
    </row>
    <row r="179" spans="1:6" ht="25.5">
      <c r="A179" s="100" t="s">
        <v>416</v>
      </c>
      <c r="B179" s="96"/>
      <c r="C179" s="98"/>
      <c r="D179" s="96" t="s">
        <v>417</v>
      </c>
      <c r="E179" s="96"/>
      <c r="F179" s="98"/>
    </row>
    <row r="180" spans="1:6">
      <c r="A180" s="98"/>
      <c r="B180" s="98"/>
      <c r="C180" s="98"/>
      <c r="D180" s="98"/>
      <c r="E180" s="98"/>
      <c r="F180" s="98"/>
    </row>
    <row r="181" spans="1:6">
      <c r="A181" s="92" t="s">
        <v>418</v>
      </c>
      <c r="B181" s="90"/>
      <c r="C181" s="98"/>
      <c r="D181" s="351"/>
      <c r="E181" s="351"/>
      <c r="F181" s="351"/>
    </row>
    <row r="182" spans="1:6" ht="51">
      <c r="A182" s="94" t="s">
        <v>419</v>
      </c>
      <c r="B182" s="90"/>
      <c r="C182" s="98"/>
      <c r="D182" s="351"/>
      <c r="E182" s="351"/>
      <c r="F182" s="351"/>
    </row>
    <row r="183" spans="1:6">
      <c r="A183" s="96" t="s">
        <v>385</v>
      </c>
      <c r="B183" s="96">
        <v>1</v>
      </c>
      <c r="C183" s="98"/>
      <c r="D183" s="351"/>
      <c r="E183" s="351"/>
      <c r="F183" s="351"/>
    </row>
    <row r="184" spans="1:6">
      <c r="A184" s="96" t="s">
        <v>420</v>
      </c>
      <c r="B184" s="96"/>
      <c r="C184" s="98"/>
      <c r="D184" s="351"/>
      <c r="E184" s="351"/>
      <c r="F184" s="351"/>
    </row>
    <row r="185" spans="1:6">
      <c r="A185" s="98"/>
      <c r="B185" s="98"/>
      <c r="C185" s="98"/>
      <c r="D185" s="101"/>
      <c r="E185" s="101"/>
      <c r="F185" s="101"/>
    </row>
    <row r="186" spans="1:6">
      <c r="A186" s="92" t="s">
        <v>421</v>
      </c>
      <c r="B186" s="94"/>
      <c r="C186" s="98"/>
      <c r="D186" s="101"/>
      <c r="E186" s="101"/>
      <c r="F186" s="101"/>
    </row>
    <row r="187" spans="1:6" ht="25.5">
      <c r="A187" s="94" t="s">
        <v>422</v>
      </c>
      <c r="B187" s="94"/>
      <c r="C187" s="98"/>
      <c r="D187" s="101"/>
      <c r="E187" s="101"/>
      <c r="F187" s="101"/>
    </row>
    <row r="188" spans="1:6">
      <c r="A188" s="96" t="s">
        <v>423</v>
      </c>
      <c r="B188" s="96"/>
      <c r="C188" s="98"/>
      <c r="D188" s="101"/>
      <c r="E188" s="101"/>
      <c r="F188" s="101"/>
    </row>
    <row r="189" spans="1:6">
      <c r="A189" s="96" t="s">
        <v>424</v>
      </c>
      <c r="B189" s="96">
        <v>2</v>
      </c>
      <c r="C189" s="98"/>
      <c r="D189" s="101"/>
      <c r="E189" s="101"/>
      <c r="F189" s="101"/>
    </row>
    <row r="190" spans="1:6">
      <c r="A190" s="96" t="s">
        <v>425</v>
      </c>
      <c r="B190" s="96"/>
      <c r="C190" s="98"/>
      <c r="D190" s="101"/>
      <c r="E190" s="101"/>
      <c r="F190" s="101"/>
    </row>
    <row r="191" spans="1:6">
      <c r="A191" s="96" t="s">
        <v>426</v>
      </c>
      <c r="B191" s="96"/>
      <c r="C191" s="98"/>
      <c r="D191" s="101"/>
      <c r="E191" s="101"/>
      <c r="F191" s="101"/>
    </row>
    <row r="192" spans="1:6">
      <c r="A192" s="96" t="s">
        <v>427</v>
      </c>
      <c r="B192" s="96"/>
      <c r="C192" s="98"/>
      <c r="D192" s="101"/>
      <c r="E192" s="101"/>
      <c r="F192" s="101"/>
    </row>
    <row r="193" spans="1:6">
      <c r="A193" s="98"/>
      <c r="B193" s="98"/>
      <c r="C193" s="98"/>
      <c r="D193" s="101"/>
      <c r="E193" s="101"/>
      <c r="F193" s="101"/>
    </row>
    <row r="194" spans="1:6" ht="14.25">
      <c r="A194" s="200" t="str">
        <f>'SR Area C'!A59:D59</f>
        <v>C.1.1.5 Deposito bilanci ed elenco soci</v>
      </c>
      <c r="B194" s="201"/>
      <c r="C194" s="201"/>
      <c r="D194" s="201"/>
      <c r="E194" s="201"/>
      <c r="F194" s="201"/>
    </row>
    <row r="195" spans="1:6" ht="12.75" customHeight="1">
      <c r="A195" s="376" t="s">
        <v>554</v>
      </c>
      <c r="B195" s="376"/>
      <c r="C195" s="202"/>
      <c r="D195" s="377" t="s">
        <v>555</v>
      </c>
      <c r="E195" s="377"/>
      <c r="F195" s="202"/>
    </row>
    <row r="196" spans="1:6">
      <c r="A196" s="376"/>
      <c r="B196" s="376"/>
      <c r="C196" s="203"/>
      <c r="D196" s="377"/>
      <c r="E196" s="377"/>
      <c r="F196" s="203"/>
    </row>
    <row r="197" spans="1:6">
      <c r="A197" s="89" t="s">
        <v>366</v>
      </c>
      <c r="B197" s="90"/>
      <c r="C197" s="91"/>
      <c r="D197" s="92" t="s">
        <v>367</v>
      </c>
      <c r="E197" s="90"/>
      <c r="F197" s="91"/>
    </row>
    <row r="198" spans="1:6" ht="76.5">
      <c r="A198" s="93" t="s">
        <v>368</v>
      </c>
      <c r="B198" s="90"/>
      <c r="C198" s="91"/>
      <c r="D198" s="94" t="s">
        <v>369</v>
      </c>
      <c r="E198" s="90"/>
      <c r="F198" s="91"/>
    </row>
    <row r="199" spans="1:6">
      <c r="A199" s="95" t="s">
        <v>370</v>
      </c>
      <c r="B199" s="96"/>
      <c r="C199" s="91"/>
      <c r="D199" s="96" t="s">
        <v>371</v>
      </c>
      <c r="E199" s="96">
        <v>1</v>
      </c>
      <c r="F199" s="91"/>
    </row>
    <row r="200" spans="1:6">
      <c r="A200" s="95" t="s">
        <v>372</v>
      </c>
      <c r="B200" s="96">
        <v>2</v>
      </c>
      <c r="C200" s="91"/>
      <c r="D200" s="96" t="s">
        <v>373</v>
      </c>
      <c r="E200" s="96"/>
      <c r="F200" s="91"/>
    </row>
    <row r="201" spans="1:6">
      <c r="A201" s="95" t="s">
        <v>374</v>
      </c>
      <c r="B201" s="96"/>
      <c r="C201" s="91"/>
      <c r="D201" s="96" t="s">
        <v>375</v>
      </c>
      <c r="E201" s="96"/>
      <c r="F201" s="91"/>
    </row>
    <row r="202" spans="1:6" ht="25.5">
      <c r="A202" s="95" t="s">
        <v>376</v>
      </c>
      <c r="B202" s="96"/>
      <c r="C202" s="91"/>
      <c r="D202" s="96" t="s">
        <v>377</v>
      </c>
      <c r="E202" s="96"/>
      <c r="F202" s="91"/>
    </row>
    <row r="203" spans="1:6">
      <c r="A203" s="95" t="s">
        <v>378</v>
      </c>
      <c r="B203" s="96"/>
      <c r="C203" s="91"/>
      <c r="D203" s="96" t="s">
        <v>379</v>
      </c>
      <c r="E203" s="96"/>
      <c r="F203" s="91"/>
    </row>
    <row r="204" spans="1:6">
      <c r="A204" s="97"/>
      <c r="B204" s="98"/>
      <c r="C204" s="98"/>
      <c r="D204" s="98"/>
      <c r="E204" s="98"/>
      <c r="F204" s="98"/>
    </row>
    <row r="205" spans="1:6">
      <c r="A205" s="92" t="s">
        <v>380</v>
      </c>
      <c r="B205" s="90"/>
      <c r="C205" s="98"/>
      <c r="D205" s="92" t="s">
        <v>381</v>
      </c>
      <c r="E205" s="90"/>
      <c r="F205" s="98"/>
    </row>
    <row r="206" spans="1:6" ht="63.75">
      <c r="A206" s="94" t="s">
        <v>382</v>
      </c>
      <c r="B206" s="90"/>
      <c r="C206" s="98"/>
      <c r="D206" s="94" t="s">
        <v>383</v>
      </c>
      <c r="E206" s="90"/>
      <c r="F206" s="98"/>
    </row>
    <row r="207" spans="1:6">
      <c r="A207" s="96" t="s">
        <v>384</v>
      </c>
      <c r="B207" s="96"/>
      <c r="C207" s="98"/>
      <c r="D207" s="96" t="s">
        <v>385</v>
      </c>
      <c r="E207" s="96">
        <v>1</v>
      </c>
      <c r="F207" s="98"/>
    </row>
    <row r="208" spans="1:6">
      <c r="A208" s="96" t="s">
        <v>386</v>
      </c>
      <c r="B208" s="96"/>
      <c r="C208" s="98"/>
      <c r="D208" s="96" t="s">
        <v>387</v>
      </c>
      <c r="E208" s="96"/>
      <c r="F208" s="98"/>
    </row>
    <row r="209" spans="1:6">
      <c r="A209" s="96" t="s">
        <v>388</v>
      </c>
      <c r="B209" s="96"/>
      <c r="C209" s="98"/>
      <c r="D209" s="96"/>
      <c r="E209" s="96"/>
      <c r="F209" s="98"/>
    </row>
    <row r="210" spans="1:6">
      <c r="A210" s="96" t="s">
        <v>389</v>
      </c>
      <c r="B210" s="96"/>
      <c r="C210" s="98"/>
      <c r="D210" s="96"/>
      <c r="E210" s="96"/>
      <c r="F210" s="98"/>
    </row>
    <row r="211" spans="1:6">
      <c r="A211" s="96" t="s">
        <v>390</v>
      </c>
      <c r="B211" s="96">
        <v>5</v>
      </c>
      <c r="C211" s="98"/>
      <c r="E211" s="96"/>
      <c r="F211" s="98"/>
    </row>
    <row r="212" spans="1:6">
      <c r="A212" s="98"/>
      <c r="B212" s="98"/>
      <c r="C212" s="98"/>
      <c r="D212" s="98"/>
      <c r="E212" s="98"/>
      <c r="F212" s="98"/>
    </row>
    <row r="213" spans="1:6">
      <c r="A213" s="92" t="s">
        <v>391</v>
      </c>
      <c r="B213" s="90"/>
      <c r="C213" s="98"/>
      <c r="D213" s="92" t="s">
        <v>392</v>
      </c>
      <c r="E213" s="90"/>
      <c r="F213" s="98"/>
    </row>
    <row r="214" spans="1:6" ht="38.25">
      <c r="A214" s="94" t="s">
        <v>393</v>
      </c>
      <c r="B214" s="90"/>
      <c r="C214" s="98"/>
      <c r="D214" s="94" t="s">
        <v>556</v>
      </c>
      <c r="E214" s="90"/>
      <c r="F214" s="98"/>
    </row>
    <row r="215" spans="1:6">
      <c r="A215" s="96" t="s">
        <v>395</v>
      </c>
      <c r="B215" s="96">
        <v>1</v>
      </c>
      <c r="C215" s="98"/>
      <c r="D215" s="96" t="s">
        <v>385</v>
      </c>
      <c r="E215" s="96">
        <v>1</v>
      </c>
      <c r="F215" s="98"/>
    </row>
    <row r="216" spans="1:6">
      <c r="A216" s="99" t="s">
        <v>396</v>
      </c>
      <c r="B216" s="96"/>
      <c r="C216" s="98"/>
      <c r="D216" s="96" t="s">
        <v>397</v>
      </c>
      <c r="E216" s="96"/>
      <c r="F216" s="98"/>
    </row>
    <row r="217" spans="1:6">
      <c r="A217" s="96" t="s">
        <v>398</v>
      </c>
      <c r="B217" s="96"/>
      <c r="C217" s="98"/>
      <c r="D217" s="96" t="s">
        <v>399</v>
      </c>
      <c r="E217" s="96"/>
      <c r="F217" s="98"/>
    </row>
    <row r="218" spans="1:6">
      <c r="A218" s="99" t="s">
        <v>400</v>
      </c>
      <c r="B218" s="96"/>
      <c r="C218" s="98"/>
      <c r="D218" s="96" t="s">
        <v>401</v>
      </c>
      <c r="E218" s="96"/>
      <c r="F218" s="98"/>
    </row>
    <row r="219" spans="1:6">
      <c r="A219" s="96" t="s">
        <v>402</v>
      </c>
      <c r="B219" s="96"/>
      <c r="C219" s="98"/>
      <c r="D219" s="96" t="s">
        <v>403</v>
      </c>
      <c r="E219" s="96"/>
      <c r="F219" s="98"/>
    </row>
    <row r="220" spans="1:6">
      <c r="A220" s="98"/>
      <c r="B220" s="98"/>
      <c r="C220" s="98"/>
      <c r="D220" s="98"/>
      <c r="E220" s="98"/>
      <c r="F220" s="98"/>
    </row>
    <row r="221" spans="1:6">
      <c r="A221" s="92" t="s">
        <v>404</v>
      </c>
      <c r="B221" s="90"/>
      <c r="C221" s="98"/>
      <c r="D221" s="92" t="s">
        <v>405</v>
      </c>
      <c r="E221" s="90"/>
      <c r="F221" s="98"/>
    </row>
    <row r="222" spans="1:6" ht="38.25">
      <c r="A222" s="94" t="s">
        <v>406</v>
      </c>
      <c r="B222" s="90"/>
      <c r="C222" s="98"/>
      <c r="D222" s="94" t="s">
        <v>407</v>
      </c>
      <c r="E222" s="90"/>
      <c r="F222" s="98"/>
    </row>
    <row r="223" spans="1:6">
      <c r="A223" s="96" t="s">
        <v>408</v>
      </c>
      <c r="B223" s="96"/>
      <c r="C223" s="98"/>
      <c r="D223" s="96" t="s">
        <v>409</v>
      </c>
      <c r="E223" s="96">
        <v>1</v>
      </c>
      <c r="F223" s="98"/>
    </row>
    <row r="224" spans="1:6" ht="25.5">
      <c r="A224" s="100" t="s">
        <v>410</v>
      </c>
      <c r="B224" s="96"/>
      <c r="C224" s="98"/>
      <c r="D224" s="96" t="s">
        <v>411</v>
      </c>
      <c r="E224" s="96"/>
      <c r="F224" s="98"/>
    </row>
    <row r="225" spans="1:6" ht="25.5">
      <c r="A225" s="100" t="s">
        <v>412</v>
      </c>
      <c r="B225" s="96">
        <v>3</v>
      </c>
      <c r="C225" s="98"/>
      <c r="D225" s="100" t="s">
        <v>413</v>
      </c>
      <c r="E225" s="96"/>
      <c r="F225" s="98"/>
    </row>
    <row r="226" spans="1:6" ht="25.5">
      <c r="A226" s="100" t="s">
        <v>414</v>
      </c>
      <c r="B226" s="96"/>
      <c r="C226" s="98"/>
      <c r="D226" s="96" t="s">
        <v>415</v>
      </c>
      <c r="E226" s="96"/>
      <c r="F226" s="98"/>
    </row>
    <row r="227" spans="1:6" ht="25.5">
      <c r="A227" s="100" t="s">
        <v>416</v>
      </c>
      <c r="B227" s="96"/>
      <c r="C227" s="98"/>
      <c r="D227" s="96" t="s">
        <v>417</v>
      </c>
      <c r="E227" s="96"/>
      <c r="F227" s="98"/>
    </row>
    <row r="228" spans="1:6">
      <c r="A228" s="98"/>
      <c r="B228" s="98"/>
      <c r="C228" s="98"/>
      <c r="D228" s="98"/>
      <c r="E228" s="98"/>
      <c r="F228" s="98"/>
    </row>
    <row r="229" spans="1:6">
      <c r="A229" s="92" t="s">
        <v>418</v>
      </c>
      <c r="B229" s="90"/>
      <c r="C229" s="98"/>
      <c r="D229" s="351"/>
      <c r="E229" s="351"/>
      <c r="F229" s="351"/>
    </row>
    <row r="230" spans="1:6" ht="51">
      <c r="A230" s="94" t="s">
        <v>419</v>
      </c>
      <c r="B230" s="90"/>
      <c r="C230" s="98"/>
      <c r="D230" s="351"/>
      <c r="E230" s="351"/>
      <c r="F230" s="351"/>
    </row>
    <row r="231" spans="1:6">
      <c r="A231" s="96" t="s">
        <v>385</v>
      </c>
      <c r="B231" s="96">
        <v>1</v>
      </c>
      <c r="C231" s="98"/>
      <c r="D231" s="351"/>
      <c r="E231" s="351"/>
      <c r="F231" s="351"/>
    </row>
    <row r="232" spans="1:6">
      <c r="A232" s="96" t="s">
        <v>420</v>
      </c>
      <c r="B232" s="96"/>
      <c r="C232" s="98"/>
      <c r="D232" s="351"/>
      <c r="E232" s="351"/>
      <c r="F232" s="351"/>
    </row>
    <row r="233" spans="1:6">
      <c r="A233" s="98"/>
      <c r="B233" s="98"/>
      <c r="C233" s="98"/>
      <c r="D233" s="101"/>
      <c r="E233" s="101"/>
      <c r="F233" s="101"/>
    </row>
    <row r="234" spans="1:6">
      <c r="A234" s="92" t="s">
        <v>421</v>
      </c>
      <c r="B234" s="94"/>
      <c r="C234" s="98"/>
      <c r="D234" s="101"/>
      <c r="E234" s="101"/>
      <c r="F234" s="101"/>
    </row>
    <row r="235" spans="1:6" ht="25.5">
      <c r="A235" s="94" t="s">
        <v>422</v>
      </c>
      <c r="B235" s="94"/>
      <c r="C235" s="98"/>
      <c r="D235" s="101"/>
      <c r="E235" s="101"/>
      <c r="F235" s="101"/>
    </row>
    <row r="236" spans="1:6">
      <c r="A236" s="96" t="s">
        <v>423</v>
      </c>
      <c r="B236" s="96"/>
      <c r="C236" s="98"/>
      <c r="D236" s="101"/>
      <c r="E236" s="101"/>
      <c r="F236" s="101"/>
    </row>
    <row r="237" spans="1:6">
      <c r="A237" s="96" t="s">
        <v>424</v>
      </c>
      <c r="B237" s="96">
        <v>2</v>
      </c>
      <c r="C237" s="98"/>
      <c r="D237" s="101"/>
      <c r="E237" s="101"/>
      <c r="F237" s="101"/>
    </row>
    <row r="238" spans="1:6">
      <c r="A238" s="96" t="s">
        <v>425</v>
      </c>
      <c r="B238" s="96"/>
      <c r="C238" s="98"/>
      <c r="D238" s="101"/>
      <c r="E238" s="101"/>
      <c r="F238" s="101"/>
    </row>
    <row r="239" spans="1:6">
      <c r="A239" s="96" t="s">
        <v>426</v>
      </c>
      <c r="B239" s="96"/>
      <c r="C239" s="98"/>
      <c r="D239" s="101"/>
      <c r="E239" s="101"/>
      <c r="F239" s="101"/>
    </row>
    <row r="240" spans="1:6">
      <c r="A240" s="96" t="s">
        <v>427</v>
      </c>
      <c r="B240" s="96"/>
      <c r="C240" s="98"/>
      <c r="D240" s="101"/>
      <c r="E240" s="101"/>
      <c r="F240" s="101"/>
    </row>
    <row r="241" spans="1:6">
      <c r="A241" s="98"/>
      <c r="B241" s="98"/>
      <c r="C241" s="98"/>
      <c r="D241" s="101"/>
      <c r="E241" s="101"/>
      <c r="F241" s="101"/>
    </row>
    <row r="242" spans="1:6" ht="14.25">
      <c r="A242" s="200" t="str">
        <f>'SR Area C'!A73:D73</f>
        <v>C.1.1.6 Attività di sportello (front office)</v>
      </c>
      <c r="B242" s="201"/>
      <c r="C242" s="201"/>
      <c r="D242" s="201"/>
      <c r="E242" s="201"/>
      <c r="F242" s="201"/>
    </row>
    <row r="243" spans="1:6" ht="12.75" customHeight="1">
      <c r="A243" s="376" t="s">
        <v>554</v>
      </c>
      <c r="B243" s="376"/>
      <c r="C243" s="202"/>
      <c r="D243" s="377" t="s">
        <v>555</v>
      </c>
      <c r="E243" s="377"/>
      <c r="F243" s="202"/>
    </row>
    <row r="244" spans="1:6">
      <c r="A244" s="376"/>
      <c r="B244" s="376"/>
      <c r="C244" s="203"/>
      <c r="D244" s="377"/>
      <c r="E244" s="377"/>
      <c r="F244" s="203"/>
    </row>
    <row r="245" spans="1:6">
      <c r="A245" s="89" t="s">
        <v>366</v>
      </c>
      <c r="B245" s="90"/>
      <c r="C245" s="91"/>
      <c r="D245" s="92" t="s">
        <v>367</v>
      </c>
      <c r="E245" s="90"/>
      <c r="F245" s="91"/>
    </row>
    <row r="246" spans="1:6" ht="76.5">
      <c r="A246" s="93" t="s">
        <v>368</v>
      </c>
      <c r="B246" s="90"/>
      <c r="C246" s="91"/>
      <c r="D246" s="94" t="s">
        <v>369</v>
      </c>
      <c r="E246" s="90"/>
      <c r="F246" s="91"/>
    </row>
    <row r="247" spans="1:6">
      <c r="A247" s="95" t="s">
        <v>370</v>
      </c>
      <c r="B247" s="96"/>
      <c r="C247" s="91"/>
      <c r="D247" s="96" t="s">
        <v>371</v>
      </c>
      <c r="E247" s="96"/>
      <c r="F247" s="91"/>
    </row>
    <row r="248" spans="1:6">
      <c r="A248" s="95" t="s">
        <v>372</v>
      </c>
      <c r="B248" s="96">
        <v>2</v>
      </c>
      <c r="C248" s="91"/>
      <c r="D248" s="96" t="s">
        <v>373</v>
      </c>
      <c r="E248" s="96"/>
      <c r="F248" s="91"/>
    </row>
    <row r="249" spans="1:6">
      <c r="A249" s="95" t="s">
        <v>374</v>
      </c>
      <c r="B249" s="96"/>
      <c r="C249" s="91"/>
      <c r="D249" s="96" t="s">
        <v>375</v>
      </c>
      <c r="E249" s="96"/>
      <c r="F249" s="91"/>
    </row>
    <row r="250" spans="1:6" ht="25.5">
      <c r="A250" s="95" t="s">
        <v>376</v>
      </c>
      <c r="B250" s="96"/>
      <c r="C250" s="91"/>
      <c r="D250" s="96" t="s">
        <v>377</v>
      </c>
      <c r="E250" s="96">
        <v>4</v>
      </c>
      <c r="F250" s="91"/>
    </row>
    <row r="251" spans="1:6">
      <c r="A251" s="95" t="s">
        <v>378</v>
      </c>
      <c r="B251" s="96"/>
      <c r="C251" s="91"/>
      <c r="D251" s="96" t="s">
        <v>379</v>
      </c>
      <c r="E251" s="96"/>
      <c r="F251" s="91"/>
    </row>
    <row r="252" spans="1:6">
      <c r="A252" s="97"/>
      <c r="B252" s="98"/>
      <c r="C252" s="98"/>
      <c r="D252" s="98"/>
      <c r="E252" s="98"/>
      <c r="F252" s="98"/>
    </row>
    <row r="253" spans="1:6">
      <c r="A253" s="92" t="s">
        <v>380</v>
      </c>
      <c r="B253" s="90"/>
      <c r="C253" s="98"/>
      <c r="D253" s="92" t="s">
        <v>381</v>
      </c>
      <c r="E253" s="90"/>
      <c r="F253" s="98"/>
    </row>
    <row r="254" spans="1:6" ht="63.75">
      <c r="A254" s="94" t="s">
        <v>382</v>
      </c>
      <c r="B254" s="90"/>
      <c r="C254" s="98"/>
      <c r="D254" s="94" t="s">
        <v>383</v>
      </c>
      <c r="E254" s="90"/>
      <c r="F254" s="98"/>
    </row>
    <row r="255" spans="1:6">
      <c r="A255" s="96" t="s">
        <v>384</v>
      </c>
      <c r="B255" s="96"/>
      <c r="C255" s="98"/>
      <c r="D255" s="96" t="s">
        <v>385</v>
      </c>
      <c r="E255" s="96">
        <v>1</v>
      </c>
      <c r="F255" s="98"/>
    </row>
    <row r="256" spans="1:6">
      <c r="A256" s="96" t="s">
        <v>386</v>
      </c>
      <c r="B256" s="96"/>
      <c r="C256" s="98"/>
      <c r="D256" s="96" t="s">
        <v>387</v>
      </c>
      <c r="E256" s="96"/>
      <c r="F256" s="98"/>
    </row>
    <row r="257" spans="1:6">
      <c r="A257" s="96" t="s">
        <v>388</v>
      </c>
      <c r="B257" s="96"/>
      <c r="C257" s="98"/>
      <c r="D257" s="96"/>
      <c r="E257" s="96"/>
      <c r="F257" s="98"/>
    </row>
    <row r="258" spans="1:6">
      <c r="A258" s="96" t="s">
        <v>389</v>
      </c>
      <c r="B258" s="96"/>
      <c r="C258" s="98"/>
      <c r="D258" s="96"/>
      <c r="E258" s="96"/>
      <c r="F258" s="98"/>
    </row>
    <row r="259" spans="1:6">
      <c r="A259" s="96" t="s">
        <v>390</v>
      </c>
      <c r="B259" s="96">
        <v>5</v>
      </c>
      <c r="C259" s="98"/>
      <c r="E259" s="96"/>
      <c r="F259" s="98"/>
    </row>
    <row r="260" spans="1:6">
      <c r="A260" s="98"/>
      <c r="B260" s="98"/>
      <c r="C260" s="98"/>
      <c r="D260" s="98"/>
      <c r="E260" s="98"/>
      <c r="F260" s="98"/>
    </row>
    <row r="261" spans="1:6">
      <c r="A261" s="92" t="s">
        <v>391</v>
      </c>
      <c r="B261" s="90"/>
      <c r="C261" s="98"/>
      <c r="D261" s="92" t="s">
        <v>392</v>
      </c>
      <c r="E261" s="90"/>
      <c r="F261" s="98"/>
    </row>
    <row r="262" spans="1:6" ht="38.25">
      <c r="A262" s="94" t="s">
        <v>393</v>
      </c>
      <c r="B262" s="90"/>
      <c r="C262" s="98"/>
      <c r="D262" s="94" t="s">
        <v>556</v>
      </c>
      <c r="E262" s="90"/>
      <c r="F262" s="98"/>
    </row>
    <row r="263" spans="1:6">
      <c r="A263" s="96" t="s">
        <v>395</v>
      </c>
      <c r="B263" s="96">
        <v>1</v>
      </c>
      <c r="C263" s="98"/>
      <c r="D263" s="96" t="s">
        <v>385</v>
      </c>
      <c r="E263" s="96">
        <v>1</v>
      </c>
      <c r="F263" s="98"/>
    </row>
    <row r="264" spans="1:6">
      <c r="A264" s="99" t="s">
        <v>396</v>
      </c>
      <c r="B264" s="96"/>
      <c r="C264" s="98"/>
      <c r="D264" s="96" t="s">
        <v>397</v>
      </c>
      <c r="E264" s="96"/>
      <c r="F264" s="98"/>
    </row>
    <row r="265" spans="1:6">
      <c r="A265" s="96" t="s">
        <v>398</v>
      </c>
      <c r="B265" s="96"/>
      <c r="C265" s="98"/>
      <c r="D265" s="96" t="s">
        <v>399</v>
      </c>
      <c r="E265" s="96"/>
      <c r="F265" s="98"/>
    </row>
    <row r="266" spans="1:6">
      <c r="A266" s="99" t="s">
        <v>400</v>
      </c>
      <c r="B266" s="96"/>
      <c r="C266" s="98"/>
      <c r="D266" s="96" t="s">
        <v>401</v>
      </c>
      <c r="E266" s="96"/>
      <c r="F266" s="98"/>
    </row>
    <row r="267" spans="1:6">
      <c r="A267" s="96" t="s">
        <v>402</v>
      </c>
      <c r="B267" s="96"/>
      <c r="C267" s="98"/>
      <c r="D267" s="96" t="s">
        <v>403</v>
      </c>
      <c r="E267" s="96"/>
      <c r="F267" s="98"/>
    </row>
    <row r="268" spans="1:6">
      <c r="A268" s="98"/>
      <c r="B268" s="98"/>
      <c r="C268" s="98"/>
      <c r="D268" s="98"/>
      <c r="E268" s="98"/>
      <c r="F268" s="98"/>
    </row>
    <row r="269" spans="1:6">
      <c r="A269" s="92" t="s">
        <v>404</v>
      </c>
      <c r="B269" s="90"/>
      <c r="C269" s="98"/>
      <c r="D269" s="92" t="s">
        <v>405</v>
      </c>
      <c r="E269" s="90"/>
      <c r="F269" s="98"/>
    </row>
    <row r="270" spans="1:6" ht="38.25">
      <c r="A270" s="94" t="s">
        <v>406</v>
      </c>
      <c r="B270" s="90"/>
      <c r="C270" s="98"/>
      <c r="D270" s="94" t="s">
        <v>407</v>
      </c>
      <c r="E270" s="90"/>
      <c r="F270" s="98"/>
    </row>
    <row r="271" spans="1:6">
      <c r="A271" s="96" t="s">
        <v>408</v>
      </c>
      <c r="B271" s="96"/>
      <c r="C271" s="98"/>
      <c r="D271" s="96" t="s">
        <v>409</v>
      </c>
      <c r="E271" s="96">
        <v>1</v>
      </c>
      <c r="F271" s="98"/>
    </row>
    <row r="272" spans="1:6" ht="25.5">
      <c r="A272" s="100" t="s">
        <v>410</v>
      </c>
      <c r="B272" s="96"/>
      <c r="C272" s="98"/>
      <c r="D272" s="96" t="s">
        <v>411</v>
      </c>
      <c r="E272" s="96"/>
      <c r="F272" s="98"/>
    </row>
    <row r="273" spans="1:6" ht="25.5">
      <c r="A273" s="100" t="s">
        <v>412</v>
      </c>
      <c r="B273" s="96">
        <v>3</v>
      </c>
      <c r="C273" s="98"/>
      <c r="D273" s="100" t="s">
        <v>413</v>
      </c>
      <c r="E273" s="96"/>
      <c r="F273" s="98"/>
    </row>
    <row r="274" spans="1:6" ht="25.5">
      <c r="A274" s="100" t="s">
        <v>414</v>
      </c>
      <c r="B274" s="96"/>
      <c r="C274" s="98"/>
      <c r="D274" s="96" t="s">
        <v>415</v>
      </c>
      <c r="E274" s="96"/>
      <c r="F274" s="98"/>
    </row>
    <row r="275" spans="1:6" ht="25.5">
      <c r="A275" s="100" t="s">
        <v>416</v>
      </c>
      <c r="B275" s="96"/>
      <c r="C275" s="98"/>
      <c r="D275" s="96" t="s">
        <v>417</v>
      </c>
      <c r="E275" s="96"/>
      <c r="F275" s="98"/>
    </row>
    <row r="276" spans="1:6">
      <c r="A276" s="98"/>
      <c r="B276" s="98"/>
      <c r="C276" s="98"/>
      <c r="D276" s="98"/>
      <c r="E276" s="98"/>
      <c r="F276" s="98"/>
    </row>
    <row r="277" spans="1:6">
      <c r="A277" s="92" t="s">
        <v>418</v>
      </c>
      <c r="B277" s="90"/>
      <c r="C277" s="98"/>
      <c r="D277" s="351"/>
      <c r="E277" s="351"/>
      <c r="F277" s="351"/>
    </row>
    <row r="278" spans="1:6" ht="51">
      <c r="A278" s="94" t="s">
        <v>419</v>
      </c>
      <c r="B278" s="90"/>
      <c r="C278" s="98"/>
      <c r="D278" s="351"/>
      <c r="E278" s="351"/>
      <c r="F278" s="351"/>
    </row>
    <row r="279" spans="1:6">
      <c r="A279" s="96" t="s">
        <v>385</v>
      </c>
      <c r="B279" s="96">
        <v>1</v>
      </c>
      <c r="C279" s="98"/>
      <c r="D279" s="351"/>
      <c r="E279" s="351"/>
      <c r="F279" s="351"/>
    </row>
    <row r="280" spans="1:6">
      <c r="A280" s="96" t="s">
        <v>420</v>
      </c>
      <c r="B280" s="96"/>
      <c r="C280" s="98"/>
      <c r="D280" s="351"/>
      <c r="E280" s="351"/>
      <c r="F280" s="351"/>
    </row>
    <row r="281" spans="1:6">
      <c r="A281" s="98"/>
      <c r="B281" s="98"/>
      <c r="C281" s="98"/>
      <c r="D281" s="101"/>
      <c r="E281" s="101"/>
      <c r="F281" s="101"/>
    </row>
    <row r="282" spans="1:6">
      <c r="A282" s="92" t="s">
        <v>421</v>
      </c>
      <c r="B282" s="94"/>
      <c r="C282" s="98"/>
      <c r="D282" s="101"/>
      <c r="E282" s="101"/>
      <c r="F282" s="101"/>
    </row>
    <row r="283" spans="1:6" ht="25.5">
      <c r="A283" s="94" t="s">
        <v>422</v>
      </c>
      <c r="B283" s="94"/>
      <c r="C283" s="98"/>
      <c r="D283" s="101"/>
      <c r="E283" s="101"/>
      <c r="F283" s="101"/>
    </row>
    <row r="284" spans="1:6">
      <c r="A284" s="96" t="s">
        <v>423</v>
      </c>
      <c r="B284" s="96"/>
      <c r="C284" s="98"/>
      <c r="D284" s="101"/>
      <c r="E284" s="101"/>
      <c r="F284" s="101"/>
    </row>
    <row r="285" spans="1:6">
      <c r="A285" s="96" t="s">
        <v>424</v>
      </c>
      <c r="B285" s="96"/>
      <c r="C285" s="98"/>
      <c r="D285" s="101"/>
      <c r="E285" s="101"/>
      <c r="F285" s="101"/>
    </row>
    <row r="286" spans="1:6">
      <c r="A286" s="96" t="s">
        <v>425</v>
      </c>
      <c r="B286" s="96">
        <v>3</v>
      </c>
      <c r="C286" s="98"/>
      <c r="D286" s="101"/>
      <c r="E286" s="101"/>
      <c r="F286" s="101"/>
    </row>
    <row r="287" spans="1:6">
      <c r="A287" s="96" t="s">
        <v>426</v>
      </c>
      <c r="B287" s="96"/>
      <c r="C287" s="98"/>
      <c r="D287" s="101"/>
      <c r="E287" s="101"/>
      <c r="F287" s="101"/>
    </row>
    <row r="288" spans="1:6">
      <c r="A288" s="96" t="s">
        <v>427</v>
      </c>
      <c r="B288" s="96"/>
      <c r="C288" s="98"/>
      <c r="D288" s="101"/>
      <c r="E288" s="101"/>
      <c r="F288" s="101"/>
    </row>
    <row r="289" spans="1:6">
      <c r="A289" s="98"/>
      <c r="B289" s="98"/>
      <c r="C289" s="98"/>
      <c r="D289" s="101"/>
      <c r="E289" s="101"/>
      <c r="F289" s="101"/>
    </row>
    <row r="290" spans="1:6" ht="14.25">
      <c r="A290" s="200" t="str">
        <f>'SR Area C'!A87:D87</f>
        <v>C.1.1.8 Esame di idoneità abilitanti per l’iscrizione in alcuni ruoli</v>
      </c>
      <c r="B290" s="201"/>
      <c r="C290" s="201"/>
      <c r="D290" s="201"/>
      <c r="E290" s="201"/>
      <c r="F290" s="201"/>
    </row>
    <row r="291" spans="1:6" ht="12.75" customHeight="1">
      <c r="A291" s="376" t="s">
        <v>554</v>
      </c>
      <c r="B291" s="376"/>
      <c r="C291" s="202"/>
      <c r="D291" s="377" t="s">
        <v>555</v>
      </c>
      <c r="E291" s="377"/>
      <c r="F291" s="202"/>
    </row>
    <row r="292" spans="1:6">
      <c r="A292" s="376"/>
      <c r="B292" s="376"/>
      <c r="C292" s="203"/>
      <c r="D292" s="377"/>
      <c r="E292" s="377"/>
      <c r="F292" s="203"/>
    </row>
    <row r="293" spans="1:6">
      <c r="A293" s="89" t="s">
        <v>366</v>
      </c>
      <c r="B293" s="90"/>
      <c r="C293" s="91"/>
      <c r="D293" s="92" t="s">
        <v>367</v>
      </c>
      <c r="E293" s="90"/>
      <c r="F293" s="91"/>
    </row>
    <row r="294" spans="1:6" ht="76.5">
      <c r="A294" s="93" t="s">
        <v>368</v>
      </c>
      <c r="B294" s="90"/>
      <c r="C294" s="91"/>
      <c r="D294" s="94" t="s">
        <v>369</v>
      </c>
      <c r="E294" s="90"/>
      <c r="F294" s="91"/>
    </row>
    <row r="295" spans="1:6">
      <c r="A295" s="95" t="s">
        <v>370</v>
      </c>
      <c r="B295" s="96"/>
      <c r="C295" s="91"/>
      <c r="D295" s="96" t="s">
        <v>371</v>
      </c>
      <c r="E295" s="96">
        <v>1</v>
      </c>
      <c r="F295" s="91"/>
    </row>
    <row r="296" spans="1:6">
      <c r="A296" s="95" t="s">
        <v>372</v>
      </c>
      <c r="B296" s="96">
        <v>2</v>
      </c>
      <c r="C296" s="91"/>
      <c r="D296" s="96" t="s">
        <v>373</v>
      </c>
      <c r="E296" s="96"/>
      <c r="F296" s="91"/>
    </row>
    <row r="297" spans="1:6">
      <c r="A297" s="95" t="s">
        <v>374</v>
      </c>
      <c r="B297" s="96"/>
      <c r="C297" s="91"/>
      <c r="D297" s="96" t="s">
        <v>375</v>
      </c>
      <c r="E297" s="96"/>
      <c r="F297" s="91"/>
    </row>
    <row r="298" spans="1:6" ht="25.5">
      <c r="A298" s="95" t="s">
        <v>376</v>
      </c>
      <c r="B298" s="96"/>
      <c r="C298" s="91"/>
      <c r="D298" s="96" t="s">
        <v>377</v>
      </c>
      <c r="E298" s="96"/>
      <c r="F298" s="91"/>
    </row>
    <row r="299" spans="1:6">
      <c r="A299" s="95" t="s">
        <v>378</v>
      </c>
      <c r="B299" s="96"/>
      <c r="C299" s="91"/>
      <c r="D299" s="96" t="s">
        <v>379</v>
      </c>
      <c r="E299" s="96"/>
      <c r="F299" s="91"/>
    </row>
    <row r="300" spans="1:6">
      <c r="A300" s="97"/>
      <c r="B300" s="98"/>
      <c r="C300" s="98"/>
      <c r="D300" s="98"/>
      <c r="E300" s="98"/>
      <c r="F300" s="98"/>
    </row>
    <row r="301" spans="1:6">
      <c r="A301" s="92" t="s">
        <v>380</v>
      </c>
      <c r="B301" s="90"/>
      <c r="C301" s="98"/>
      <c r="D301" s="92" t="s">
        <v>381</v>
      </c>
      <c r="E301" s="90"/>
      <c r="F301" s="98"/>
    </row>
    <row r="302" spans="1:6" ht="63.75">
      <c r="A302" s="94" t="s">
        <v>382</v>
      </c>
      <c r="B302" s="90"/>
      <c r="C302" s="98"/>
      <c r="D302" s="94" t="s">
        <v>383</v>
      </c>
      <c r="E302" s="90"/>
      <c r="F302" s="98"/>
    </row>
    <row r="303" spans="1:6">
      <c r="A303" s="96" t="s">
        <v>384</v>
      </c>
      <c r="B303" s="96"/>
      <c r="C303" s="98"/>
      <c r="D303" s="96" t="s">
        <v>385</v>
      </c>
      <c r="E303" s="96">
        <v>1</v>
      </c>
      <c r="F303" s="98"/>
    </row>
    <row r="304" spans="1:6">
      <c r="A304" s="96" t="s">
        <v>386</v>
      </c>
      <c r="B304" s="96"/>
      <c r="C304" s="98"/>
      <c r="D304" s="96" t="s">
        <v>387</v>
      </c>
      <c r="E304" s="96"/>
      <c r="F304" s="98"/>
    </row>
    <row r="305" spans="1:6">
      <c r="A305" s="96" t="s">
        <v>388</v>
      </c>
      <c r="B305" s="96"/>
      <c r="C305" s="98"/>
      <c r="D305" s="96"/>
      <c r="E305" s="96"/>
      <c r="F305" s="98"/>
    </row>
    <row r="306" spans="1:6">
      <c r="A306" s="96" t="s">
        <v>389</v>
      </c>
      <c r="B306" s="96">
        <v>4</v>
      </c>
      <c r="C306" s="98"/>
      <c r="D306" s="96"/>
      <c r="E306" s="96"/>
      <c r="F306" s="98"/>
    </row>
    <row r="307" spans="1:6">
      <c r="A307" s="96" t="s">
        <v>390</v>
      </c>
      <c r="B307" s="96"/>
      <c r="C307" s="98"/>
      <c r="E307" s="96"/>
      <c r="F307" s="98"/>
    </row>
    <row r="308" spans="1:6">
      <c r="A308" s="98"/>
      <c r="B308" s="98"/>
      <c r="C308" s="98"/>
      <c r="D308" s="98"/>
      <c r="E308" s="98"/>
      <c r="F308" s="98"/>
    </row>
    <row r="309" spans="1:6">
      <c r="A309" s="92" t="s">
        <v>391</v>
      </c>
      <c r="B309" s="90"/>
      <c r="C309" s="98"/>
      <c r="D309" s="92" t="s">
        <v>392</v>
      </c>
      <c r="E309" s="90"/>
      <c r="F309" s="98"/>
    </row>
    <row r="310" spans="1:6" ht="38.25">
      <c r="A310" s="94" t="s">
        <v>393</v>
      </c>
      <c r="B310" s="90"/>
      <c r="C310" s="98"/>
      <c r="D310" s="94" t="s">
        <v>556</v>
      </c>
      <c r="E310" s="90"/>
      <c r="F310" s="98"/>
    </row>
    <row r="311" spans="1:6">
      <c r="A311" s="96" t="s">
        <v>395</v>
      </c>
      <c r="B311" s="96">
        <v>1</v>
      </c>
      <c r="C311" s="98"/>
      <c r="D311" s="96" t="s">
        <v>385</v>
      </c>
      <c r="E311" s="96">
        <v>1</v>
      </c>
      <c r="F311" s="98"/>
    </row>
    <row r="312" spans="1:6">
      <c r="A312" s="99" t="s">
        <v>396</v>
      </c>
      <c r="B312" s="96"/>
      <c r="C312" s="98"/>
      <c r="D312" s="96" t="s">
        <v>397</v>
      </c>
      <c r="E312" s="96"/>
      <c r="F312" s="98"/>
    </row>
    <row r="313" spans="1:6">
      <c r="A313" s="96" t="s">
        <v>398</v>
      </c>
      <c r="B313" s="96"/>
      <c r="C313" s="98"/>
      <c r="D313" s="96" t="s">
        <v>399</v>
      </c>
      <c r="E313" s="96"/>
      <c r="F313" s="98"/>
    </row>
    <row r="314" spans="1:6">
      <c r="A314" s="99" t="s">
        <v>400</v>
      </c>
      <c r="B314" s="96"/>
      <c r="C314" s="98"/>
      <c r="D314" s="96" t="s">
        <v>401</v>
      </c>
      <c r="E314" s="96"/>
      <c r="F314" s="98"/>
    </row>
    <row r="315" spans="1:6">
      <c r="A315" s="96" t="s">
        <v>402</v>
      </c>
      <c r="B315" s="96"/>
      <c r="C315" s="98"/>
      <c r="D315" s="96" t="s">
        <v>403</v>
      </c>
      <c r="E315" s="96"/>
      <c r="F315" s="98"/>
    </row>
    <row r="316" spans="1:6">
      <c r="A316" s="98"/>
      <c r="B316" s="98"/>
      <c r="C316" s="98"/>
      <c r="D316" s="98"/>
      <c r="E316" s="98"/>
      <c r="F316" s="98"/>
    </row>
    <row r="317" spans="1:6">
      <c r="A317" s="92" t="s">
        <v>404</v>
      </c>
      <c r="B317" s="90"/>
      <c r="C317" s="98"/>
      <c r="D317" s="92" t="s">
        <v>405</v>
      </c>
      <c r="E317" s="90"/>
      <c r="F317" s="98"/>
    </row>
    <row r="318" spans="1:6" ht="38.25">
      <c r="A318" s="94" t="s">
        <v>406</v>
      </c>
      <c r="B318" s="90"/>
      <c r="C318" s="98"/>
      <c r="D318" s="94" t="s">
        <v>407</v>
      </c>
      <c r="E318" s="90"/>
      <c r="F318" s="98"/>
    </row>
    <row r="319" spans="1:6">
      <c r="A319" s="96" t="s">
        <v>408</v>
      </c>
      <c r="B319" s="96"/>
      <c r="C319" s="98"/>
      <c r="D319" s="96" t="s">
        <v>409</v>
      </c>
      <c r="E319" s="96"/>
      <c r="F319" s="98"/>
    </row>
    <row r="320" spans="1:6" ht="25.5">
      <c r="A320" s="100" t="s">
        <v>410</v>
      </c>
      <c r="B320" s="96"/>
      <c r="C320" s="98"/>
      <c r="D320" s="96" t="s">
        <v>411</v>
      </c>
      <c r="E320" s="96"/>
      <c r="F320" s="98"/>
    </row>
    <row r="321" spans="1:6" ht="25.5">
      <c r="A321" s="100" t="s">
        <v>412</v>
      </c>
      <c r="B321" s="96"/>
      <c r="C321" s="98"/>
      <c r="D321" s="100" t="s">
        <v>413</v>
      </c>
      <c r="E321" s="96"/>
      <c r="F321" s="98"/>
    </row>
    <row r="322" spans="1:6" ht="25.5">
      <c r="A322" s="100" t="s">
        <v>414</v>
      </c>
      <c r="B322" s="96"/>
      <c r="C322" s="98"/>
      <c r="D322" s="96" t="s">
        <v>415</v>
      </c>
      <c r="E322" s="96">
        <v>4</v>
      </c>
      <c r="F322" s="98"/>
    </row>
    <row r="323" spans="1:6" ht="25.5">
      <c r="A323" s="100" t="s">
        <v>416</v>
      </c>
      <c r="B323" s="96">
        <v>5</v>
      </c>
      <c r="C323" s="98"/>
      <c r="D323" s="96" t="s">
        <v>417</v>
      </c>
      <c r="E323" s="96"/>
      <c r="F323" s="98"/>
    </row>
    <row r="324" spans="1:6">
      <c r="A324" s="98"/>
      <c r="B324" s="98"/>
      <c r="C324" s="98"/>
      <c r="D324" s="98"/>
      <c r="E324" s="98"/>
      <c r="F324" s="98"/>
    </row>
    <row r="325" spans="1:6">
      <c r="A325" s="92" t="s">
        <v>418</v>
      </c>
      <c r="B325" s="90"/>
      <c r="C325" s="98"/>
      <c r="D325" s="351"/>
      <c r="E325" s="351"/>
      <c r="F325" s="351"/>
    </row>
    <row r="326" spans="1:6" ht="51">
      <c r="A326" s="94" t="s">
        <v>419</v>
      </c>
      <c r="B326" s="90"/>
      <c r="C326" s="98"/>
      <c r="D326" s="351"/>
      <c r="E326" s="351"/>
      <c r="F326" s="351"/>
    </row>
    <row r="327" spans="1:6">
      <c r="A327" s="96" t="s">
        <v>385</v>
      </c>
      <c r="B327" s="96">
        <v>1</v>
      </c>
      <c r="C327" s="98"/>
      <c r="D327" s="351"/>
      <c r="E327" s="351"/>
      <c r="F327" s="351"/>
    </row>
    <row r="328" spans="1:6">
      <c r="A328" s="96" t="s">
        <v>420</v>
      </c>
      <c r="B328" s="96"/>
      <c r="C328" s="98"/>
      <c r="D328" s="351"/>
      <c r="E328" s="351"/>
      <c r="F328" s="351"/>
    </row>
    <row r="329" spans="1:6">
      <c r="A329" s="98"/>
      <c r="B329" s="98"/>
      <c r="C329" s="98"/>
      <c r="D329" s="101"/>
      <c r="E329" s="101"/>
      <c r="F329" s="101"/>
    </row>
    <row r="330" spans="1:6">
      <c r="A330" s="92" t="s">
        <v>421</v>
      </c>
      <c r="B330" s="94"/>
      <c r="C330" s="98"/>
      <c r="D330" s="101"/>
      <c r="E330" s="101"/>
      <c r="F330" s="101"/>
    </row>
    <row r="331" spans="1:6" ht="25.5">
      <c r="A331" s="94" t="s">
        <v>422</v>
      </c>
      <c r="B331" s="94"/>
      <c r="C331" s="98"/>
      <c r="D331" s="101"/>
      <c r="E331" s="101"/>
      <c r="F331" s="101"/>
    </row>
    <row r="332" spans="1:6">
      <c r="A332" s="96" t="s">
        <v>423</v>
      </c>
      <c r="B332" s="96"/>
      <c r="C332" s="98"/>
      <c r="D332" s="101"/>
      <c r="E332" s="101"/>
      <c r="F332" s="101"/>
    </row>
    <row r="333" spans="1:6">
      <c r="A333" s="96" t="s">
        <v>424</v>
      </c>
      <c r="B333" s="96"/>
      <c r="C333" s="98"/>
      <c r="D333" s="101"/>
      <c r="E333" s="101"/>
      <c r="F333" s="101"/>
    </row>
    <row r="334" spans="1:6">
      <c r="A334" s="96" t="s">
        <v>425</v>
      </c>
      <c r="B334" s="96">
        <v>3</v>
      </c>
      <c r="C334" s="98"/>
      <c r="D334" s="101"/>
      <c r="E334" s="101"/>
      <c r="F334" s="101"/>
    </row>
    <row r="335" spans="1:6">
      <c r="A335" s="96" t="s">
        <v>426</v>
      </c>
      <c r="B335" s="96"/>
      <c r="C335" s="98"/>
      <c r="D335" s="101"/>
      <c r="E335" s="101"/>
      <c r="F335" s="101"/>
    </row>
    <row r="336" spans="1:6">
      <c r="A336" s="96" t="s">
        <v>427</v>
      </c>
      <c r="B336" s="96"/>
      <c r="C336" s="98"/>
      <c r="D336" s="101"/>
      <c r="E336" s="101"/>
      <c r="F336" s="101"/>
    </row>
    <row r="337" spans="1:6">
      <c r="A337" s="98"/>
      <c r="B337" s="98"/>
      <c r="C337" s="98"/>
      <c r="D337" s="101"/>
      <c r="E337" s="101"/>
      <c r="F337" s="101"/>
    </row>
    <row r="338" spans="1:6" ht="14.25">
      <c r="A338" s="200" t="str">
        <f>'SR Area C'!A101:D101</f>
        <v>C.2.1.1 Gestione istanze di cancellazione protesti</v>
      </c>
      <c r="B338" s="201"/>
      <c r="C338" s="201"/>
      <c r="D338" s="201"/>
      <c r="E338" s="201"/>
      <c r="F338" s="201"/>
    </row>
    <row r="339" spans="1:6" ht="12.75" customHeight="1">
      <c r="A339" s="376" t="s">
        <v>554</v>
      </c>
      <c r="B339" s="376"/>
      <c r="C339" s="202"/>
      <c r="D339" s="377" t="s">
        <v>555</v>
      </c>
      <c r="E339" s="377"/>
      <c r="F339" s="202"/>
    </row>
    <row r="340" spans="1:6">
      <c r="A340" s="376"/>
      <c r="B340" s="376"/>
      <c r="C340" s="203"/>
      <c r="D340" s="377"/>
      <c r="E340" s="377"/>
      <c r="F340" s="203"/>
    </row>
    <row r="341" spans="1:6">
      <c r="A341" s="89" t="s">
        <v>366</v>
      </c>
      <c r="B341" s="90"/>
      <c r="C341" s="91"/>
      <c r="D341" s="92" t="s">
        <v>367</v>
      </c>
      <c r="E341" s="90"/>
      <c r="F341" s="91"/>
    </row>
    <row r="342" spans="1:6" ht="76.5">
      <c r="A342" s="93" t="s">
        <v>368</v>
      </c>
      <c r="B342" s="90"/>
      <c r="C342" s="91"/>
      <c r="D342" s="94" t="s">
        <v>369</v>
      </c>
      <c r="E342" s="90"/>
      <c r="F342" s="91"/>
    </row>
    <row r="343" spans="1:6">
      <c r="A343" s="95" t="s">
        <v>370</v>
      </c>
      <c r="B343" s="96">
        <v>1</v>
      </c>
      <c r="C343" s="91"/>
      <c r="D343" s="96" t="s">
        <v>371</v>
      </c>
      <c r="E343" s="96"/>
      <c r="F343" s="91"/>
    </row>
    <row r="344" spans="1:6">
      <c r="A344" s="95" t="s">
        <v>372</v>
      </c>
      <c r="B344" s="96"/>
      <c r="C344" s="91"/>
      <c r="D344" s="96" t="s">
        <v>373</v>
      </c>
      <c r="E344" s="96"/>
      <c r="F344" s="91"/>
    </row>
    <row r="345" spans="1:6">
      <c r="A345" s="95" t="s">
        <v>374</v>
      </c>
      <c r="B345" s="96"/>
      <c r="C345" s="91"/>
      <c r="D345" s="96" t="s">
        <v>375</v>
      </c>
      <c r="E345" s="96">
        <v>3</v>
      </c>
      <c r="F345" s="91"/>
    </row>
    <row r="346" spans="1:6" ht="25.5">
      <c r="A346" s="95" t="s">
        <v>376</v>
      </c>
      <c r="B346" s="96"/>
      <c r="C346" s="91"/>
      <c r="D346" s="96" t="s">
        <v>377</v>
      </c>
      <c r="E346" s="96"/>
      <c r="F346" s="91"/>
    </row>
    <row r="347" spans="1:6">
      <c r="A347" s="95" t="s">
        <v>378</v>
      </c>
      <c r="B347" s="96"/>
      <c r="C347" s="91"/>
      <c r="D347" s="96" t="s">
        <v>379</v>
      </c>
      <c r="E347" s="96"/>
      <c r="F347" s="91"/>
    </row>
    <row r="348" spans="1:6">
      <c r="A348" s="97"/>
      <c r="B348" s="98"/>
      <c r="C348" s="98"/>
      <c r="D348" s="98"/>
      <c r="E348" s="98"/>
      <c r="F348" s="98"/>
    </row>
    <row r="349" spans="1:6">
      <c r="A349" s="92" t="s">
        <v>380</v>
      </c>
      <c r="B349" s="90"/>
      <c r="C349" s="98"/>
      <c r="D349" s="92" t="s">
        <v>381</v>
      </c>
      <c r="E349" s="90"/>
      <c r="F349" s="98"/>
    </row>
    <row r="350" spans="1:6" ht="63.75">
      <c r="A350" s="94" t="s">
        <v>382</v>
      </c>
      <c r="B350" s="90"/>
      <c r="C350" s="98"/>
      <c r="D350" s="94" t="s">
        <v>383</v>
      </c>
      <c r="E350" s="90"/>
      <c r="F350" s="98"/>
    </row>
    <row r="351" spans="1:6">
      <c r="A351" s="96" t="s">
        <v>384</v>
      </c>
      <c r="B351" s="96"/>
      <c r="C351" s="98"/>
      <c r="D351" s="96" t="s">
        <v>385</v>
      </c>
      <c r="E351" s="96">
        <v>1</v>
      </c>
      <c r="F351" s="98"/>
    </row>
    <row r="352" spans="1:6">
      <c r="A352" s="96" t="s">
        <v>386</v>
      </c>
      <c r="B352" s="96"/>
      <c r="C352" s="98"/>
      <c r="D352" s="96" t="s">
        <v>387</v>
      </c>
      <c r="E352" s="96"/>
      <c r="F352" s="98"/>
    </row>
    <row r="353" spans="1:6">
      <c r="A353" s="96" t="s">
        <v>388</v>
      </c>
      <c r="B353" s="96"/>
      <c r="C353" s="98"/>
      <c r="D353" s="96"/>
      <c r="E353" s="96"/>
      <c r="F353" s="98"/>
    </row>
    <row r="354" spans="1:6">
      <c r="A354" s="96" t="s">
        <v>389</v>
      </c>
      <c r="B354" s="96">
        <v>4</v>
      </c>
      <c r="C354" s="98"/>
      <c r="D354" s="96"/>
      <c r="E354" s="96"/>
      <c r="F354" s="98"/>
    </row>
    <row r="355" spans="1:6">
      <c r="A355" s="96" t="s">
        <v>390</v>
      </c>
      <c r="B355" s="96"/>
      <c r="C355" s="98"/>
      <c r="E355" s="96"/>
      <c r="F355" s="98"/>
    </row>
    <row r="356" spans="1:6">
      <c r="A356" s="98"/>
      <c r="B356" s="98"/>
      <c r="C356" s="98"/>
      <c r="D356" s="98"/>
      <c r="E356" s="98"/>
      <c r="F356" s="98"/>
    </row>
    <row r="357" spans="1:6">
      <c r="A357" s="92" t="s">
        <v>391</v>
      </c>
      <c r="B357" s="90"/>
      <c r="C357" s="98"/>
      <c r="D357" s="92" t="s">
        <v>392</v>
      </c>
      <c r="E357" s="90"/>
      <c r="F357" s="98"/>
    </row>
    <row r="358" spans="1:6" ht="38.25">
      <c r="A358" s="94" t="s">
        <v>393</v>
      </c>
      <c r="B358" s="90"/>
      <c r="C358" s="98"/>
      <c r="D358" s="94" t="s">
        <v>556</v>
      </c>
      <c r="E358" s="90"/>
      <c r="F358" s="98"/>
    </row>
    <row r="359" spans="1:6">
      <c r="A359" s="96" t="s">
        <v>395</v>
      </c>
      <c r="B359" s="96">
        <v>1</v>
      </c>
      <c r="C359" s="98"/>
      <c r="D359" s="96" t="s">
        <v>385</v>
      </c>
      <c r="E359" s="96">
        <v>1</v>
      </c>
      <c r="F359" s="98"/>
    </row>
    <row r="360" spans="1:6">
      <c r="A360" s="99" t="s">
        <v>396</v>
      </c>
      <c r="B360" s="96"/>
      <c r="C360" s="98"/>
      <c r="D360" s="96" t="s">
        <v>397</v>
      </c>
      <c r="E360" s="96"/>
      <c r="F360" s="98"/>
    </row>
    <row r="361" spans="1:6">
      <c r="A361" s="96" t="s">
        <v>398</v>
      </c>
      <c r="B361" s="96"/>
      <c r="C361" s="98"/>
      <c r="D361" s="96" t="s">
        <v>399</v>
      </c>
      <c r="E361" s="96"/>
      <c r="F361" s="98"/>
    </row>
    <row r="362" spans="1:6">
      <c r="A362" s="99" t="s">
        <v>400</v>
      </c>
      <c r="B362" s="96"/>
      <c r="C362" s="98"/>
      <c r="D362" s="96" t="s">
        <v>401</v>
      </c>
      <c r="E362" s="96"/>
      <c r="F362" s="98"/>
    </row>
    <row r="363" spans="1:6">
      <c r="A363" s="96" t="s">
        <v>402</v>
      </c>
      <c r="B363" s="96"/>
      <c r="C363" s="98"/>
      <c r="D363" s="96" t="s">
        <v>403</v>
      </c>
      <c r="E363" s="96"/>
      <c r="F363" s="98"/>
    </row>
    <row r="364" spans="1:6">
      <c r="A364" s="98"/>
      <c r="B364" s="98"/>
      <c r="C364" s="98"/>
      <c r="D364" s="98"/>
      <c r="E364" s="98"/>
      <c r="F364" s="98"/>
    </row>
    <row r="365" spans="1:6">
      <c r="A365" s="92" t="s">
        <v>404</v>
      </c>
      <c r="B365" s="90"/>
      <c r="C365" s="98"/>
      <c r="D365" s="92" t="s">
        <v>405</v>
      </c>
      <c r="E365" s="90"/>
      <c r="F365" s="98"/>
    </row>
    <row r="366" spans="1:6" ht="38.25">
      <c r="A366" s="94" t="s">
        <v>406</v>
      </c>
      <c r="B366" s="90"/>
      <c r="C366" s="98"/>
      <c r="D366" s="94" t="s">
        <v>407</v>
      </c>
      <c r="E366" s="90"/>
      <c r="F366" s="98"/>
    </row>
    <row r="367" spans="1:6">
      <c r="A367" s="96" t="s">
        <v>408</v>
      </c>
      <c r="B367" s="96"/>
      <c r="C367" s="98"/>
      <c r="D367" s="96" t="s">
        <v>409</v>
      </c>
      <c r="E367" s="96"/>
      <c r="F367" s="98"/>
    </row>
    <row r="368" spans="1:6" ht="25.5">
      <c r="A368" s="100" t="s">
        <v>410</v>
      </c>
      <c r="B368" s="96"/>
      <c r="C368" s="98"/>
      <c r="D368" s="96" t="s">
        <v>411</v>
      </c>
      <c r="E368" s="96"/>
      <c r="F368" s="98"/>
    </row>
    <row r="369" spans="1:6" ht="25.5">
      <c r="A369" s="100" t="s">
        <v>412</v>
      </c>
      <c r="B369" s="96">
        <v>3</v>
      </c>
      <c r="C369" s="98"/>
      <c r="D369" s="100" t="s">
        <v>413</v>
      </c>
      <c r="E369" s="96"/>
      <c r="F369" s="98"/>
    </row>
    <row r="370" spans="1:6" ht="25.5">
      <c r="A370" s="100" t="s">
        <v>414</v>
      </c>
      <c r="B370" s="96"/>
      <c r="C370" s="98"/>
      <c r="D370" s="96" t="s">
        <v>415</v>
      </c>
      <c r="E370" s="96">
        <v>4</v>
      </c>
      <c r="F370" s="98"/>
    </row>
    <row r="371" spans="1:6" ht="25.5">
      <c r="A371" s="100" t="s">
        <v>416</v>
      </c>
      <c r="B371" s="96"/>
      <c r="C371" s="98"/>
      <c r="D371" s="96" t="s">
        <v>417</v>
      </c>
      <c r="E371" s="96"/>
      <c r="F371" s="98"/>
    </row>
    <row r="372" spans="1:6">
      <c r="A372" s="98"/>
      <c r="B372" s="98"/>
      <c r="C372" s="98"/>
      <c r="D372" s="98"/>
      <c r="E372" s="98"/>
      <c r="F372" s="98"/>
    </row>
    <row r="373" spans="1:6">
      <c r="A373" s="92" t="s">
        <v>418</v>
      </c>
      <c r="B373" s="90"/>
      <c r="C373" s="98"/>
      <c r="D373" s="351"/>
      <c r="E373" s="351"/>
      <c r="F373" s="351"/>
    </row>
    <row r="374" spans="1:6" ht="51">
      <c r="A374" s="94" t="s">
        <v>419</v>
      </c>
      <c r="B374" s="90"/>
      <c r="C374" s="98"/>
      <c r="D374" s="351"/>
      <c r="E374" s="351"/>
      <c r="F374" s="351"/>
    </row>
    <row r="375" spans="1:6">
      <c r="A375" s="96" t="s">
        <v>385</v>
      </c>
      <c r="B375" s="96">
        <v>1</v>
      </c>
      <c r="C375" s="98"/>
      <c r="D375" s="351"/>
      <c r="E375" s="351"/>
      <c r="F375" s="351"/>
    </row>
    <row r="376" spans="1:6">
      <c r="A376" s="96" t="s">
        <v>420</v>
      </c>
      <c r="B376" s="96"/>
      <c r="C376" s="98"/>
      <c r="D376" s="351"/>
      <c r="E376" s="351"/>
      <c r="F376" s="351"/>
    </row>
    <row r="377" spans="1:6">
      <c r="A377" s="98"/>
      <c r="B377" s="98"/>
      <c r="C377" s="98"/>
      <c r="D377" s="101"/>
      <c r="E377" s="101"/>
      <c r="F377" s="101"/>
    </row>
    <row r="378" spans="1:6">
      <c r="A378" s="92" t="s">
        <v>421</v>
      </c>
      <c r="B378" s="94"/>
      <c r="C378" s="98"/>
      <c r="D378" s="101"/>
      <c r="E378" s="101"/>
      <c r="F378" s="101"/>
    </row>
    <row r="379" spans="1:6" ht="25.5">
      <c r="A379" s="94" t="s">
        <v>422</v>
      </c>
      <c r="B379" s="94"/>
      <c r="C379" s="98"/>
      <c r="D379" s="101"/>
      <c r="E379" s="101"/>
      <c r="F379" s="101"/>
    </row>
    <row r="380" spans="1:6">
      <c r="A380" s="96" t="s">
        <v>423</v>
      </c>
      <c r="B380" s="96"/>
      <c r="C380" s="98"/>
      <c r="D380" s="101"/>
      <c r="E380" s="101"/>
      <c r="F380" s="101"/>
    </row>
    <row r="381" spans="1:6">
      <c r="A381" s="96" t="s">
        <v>424</v>
      </c>
      <c r="B381" s="96">
        <v>2</v>
      </c>
      <c r="C381" s="98"/>
      <c r="D381" s="101"/>
      <c r="E381" s="101"/>
      <c r="F381" s="101"/>
    </row>
    <row r="382" spans="1:6">
      <c r="A382" s="96" t="s">
        <v>425</v>
      </c>
      <c r="B382" s="96"/>
      <c r="C382" s="98"/>
      <c r="D382" s="101"/>
      <c r="E382" s="101"/>
      <c r="F382" s="101"/>
    </row>
    <row r="383" spans="1:6">
      <c r="A383" s="96" t="s">
        <v>426</v>
      </c>
      <c r="B383" s="96"/>
      <c r="C383" s="98"/>
      <c r="D383" s="101"/>
      <c r="E383" s="101"/>
      <c r="F383" s="101"/>
    </row>
    <row r="384" spans="1:6">
      <c r="A384" s="96" t="s">
        <v>427</v>
      </c>
      <c r="B384" s="96"/>
      <c r="C384" s="98"/>
      <c r="D384" s="101"/>
      <c r="E384" s="101"/>
      <c r="F384" s="101"/>
    </row>
    <row r="385" spans="1:6">
      <c r="A385" s="98"/>
      <c r="B385" s="98"/>
      <c r="C385" s="98"/>
      <c r="D385" s="101"/>
      <c r="E385" s="101"/>
      <c r="F385" s="101"/>
    </row>
    <row r="386" spans="1:6" ht="14.25">
      <c r="A386" s="200" t="str">
        <f>'SR Area C'!A115:D115</f>
        <v>C.2.1.2 Pubblicazioni elenchi protesti</v>
      </c>
      <c r="B386" s="201"/>
      <c r="C386" s="201"/>
      <c r="D386" s="201"/>
      <c r="E386" s="201"/>
      <c r="F386" s="201"/>
    </row>
    <row r="387" spans="1:6" ht="12.75" customHeight="1">
      <c r="A387" s="376" t="s">
        <v>554</v>
      </c>
      <c r="B387" s="376"/>
      <c r="C387" s="202"/>
      <c r="D387" s="377" t="s">
        <v>555</v>
      </c>
      <c r="E387" s="377"/>
      <c r="F387" s="202"/>
    </row>
    <row r="388" spans="1:6">
      <c r="A388" s="376"/>
      <c r="B388" s="376"/>
      <c r="C388" s="203"/>
      <c r="D388" s="377"/>
      <c r="E388" s="377"/>
      <c r="F388" s="203"/>
    </row>
    <row r="389" spans="1:6">
      <c r="A389" s="89" t="s">
        <v>366</v>
      </c>
      <c r="B389" s="90"/>
      <c r="C389" s="91"/>
      <c r="D389" s="92" t="s">
        <v>367</v>
      </c>
      <c r="E389" s="90"/>
      <c r="F389" s="91"/>
    </row>
    <row r="390" spans="1:6" ht="76.5">
      <c r="A390" s="93" t="s">
        <v>368</v>
      </c>
      <c r="B390" s="90"/>
      <c r="C390" s="91"/>
      <c r="D390" s="94" t="s">
        <v>369</v>
      </c>
      <c r="E390" s="90"/>
      <c r="F390" s="91"/>
    </row>
    <row r="391" spans="1:6">
      <c r="A391" s="95" t="s">
        <v>370</v>
      </c>
      <c r="B391" s="96">
        <v>1</v>
      </c>
      <c r="C391" s="91"/>
      <c r="D391" s="96" t="s">
        <v>371</v>
      </c>
      <c r="E391" s="96"/>
      <c r="F391" s="91"/>
    </row>
    <row r="392" spans="1:6">
      <c r="A392" s="95" t="s">
        <v>372</v>
      </c>
      <c r="B392" s="96"/>
      <c r="C392" s="91"/>
      <c r="D392" s="96" t="s">
        <v>373</v>
      </c>
      <c r="E392" s="96">
        <v>2</v>
      </c>
      <c r="F392" s="91"/>
    </row>
    <row r="393" spans="1:6">
      <c r="A393" s="95" t="s">
        <v>374</v>
      </c>
      <c r="B393" s="96"/>
      <c r="C393" s="91"/>
      <c r="D393" s="96" t="s">
        <v>375</v>
      </c>
      <c r="E393" s="96"/>
      <c r="F393" s="91"/>
    </row>
    <row r="394" spans="1:6" ht="25.5">
      <c r="A394" s="95" t="s">
        <v>376</v>
      </c>
      <c r="B394" s="96"/>
      <c r="C394" s="91"/>
      <c r="D394" s="96" t="s">
        <v>377</v>
      </c>
      <c r="E394" s="96"/>
      <c r="F394" s="91"/>
    </row>
    <row r="395" spans="1:6">
      <c r="A395" s="95" t="s">
        <v>378</v>
      </c>
      <c r="B395" s="96"/>
      <c r="C395" s="91"/>
      <c r="D395" s="96" t="s">
        <v>379</v>
      </c>
      <c r="E395" s="96"/>
      <c r="F395" s="91"/>
    </row>
    <row r="396" spans="1:6">
      <c r="A396" s="97"/>
      <c r="B396" s="98"/>
      <c r="C396" s="98"/>
      <c r="D396" s="98"/>
      <c r="E396" s="98"/>
      <c r="F396" s="98"/>
    </row>
    <row r="397" spans="1:6">
      <c r="A397" s="92" t="s">
        <v>380</v>
      </c>
      <c r="B397" s="90"/>
      <c r="C397" s="98"/>
      <c r="D397" s="92" t="s">
        <v>381</v>
      </c>
      <c r="E397" s="90"/>
      <c r="F397" s="98"/>
    </row>
    <row r="398" spans="1:6" ht="63.75">
      <c r="A398" s="94" t="s">
        <v>382</v>
      </c>
      <c r="B398" s="90"/>
      <c r="C398" s="98"/>
      <c r="D398" s="94" t="s">
        <v>383</v>
      </c>
      <c r="E398" s="90"/>
      <c r="F398" s="98"/>
    </row>
    <row r="399" spans="1:6">
      <c r="A399" s="96" t="s">
        <v>384</v>
      </c>
      <c r="B399" s="96"/>
      <c r="C399" s="98"/>
      <c r="D399" s="96" t="s">
        <v>385</v>
      </c>
      <c r="E399" s="96">
        <v>1</v>
      </c>
      <c r="F399" s="98"/>
    </row>
    <row r="400" spans="1:6">
      <c r="A400" s="96" t="s">
        <v>386</v>
      </c>
      <c r="B400" s="96"/>
      <c r="C400" s="98"/>
      <c r="D400" s="96" t="s">
        <v>387</v>
      </c>
      <c r="E400" s="96"/>
      <c r="F400" s="98"/>
    </row>
    <row r="401" spans="1:6">
      <c r="A401" s="96" t="s">
        <v>388</v>
      </c>
      <c r="B401" s="96"/>
      <c r="C401" s="98"/>
      <c r="D401" s="96"/>
      <c r="E401" s="96"/>
      <c r="F401" s="98"/>
    </row>
    <row r="402" spans="1:6">
      <c r="A402" s="96" t="s">
        <v>389</v>
      </c>
      <c r="B402" s="96"/>
      <c r="C402" s="98"/>
      <c r="D402" s="96"/>
      <c r="E402" s="96"/>
      <c r="F402" s="98"/>
    </row>
    <row r="403" spans="1:6">
      <c r="A403" s="96" t="s">
        <v>390</v>
      </c>
      <c r="B403" s="96">
        <v>5</v>
      </c>
      <c r="C403" s="98"/>
      <c r="E403" s="96"/>
      <c r="F403" s="98"/>
    </row>
    <row r="404" spans="1:6">
      <c r="A404" s="98"/>
      <c r="B404" s="98"/>
      <c r="C404" s="98"/>
      <c r="D404" s="98"/>
      <c r="E404" s="98"/>
      <c r="F404" s="98"/>
    </row>
    <row r="405" spans="1:6">
      <c r="A405" s="92" t="s">
        <v>391</v>
      </c>
      <c r="B405" s="90"/>
      <c r="C405" s="98"/>
      <c r="D405" s="92" t="s">
        <v>392</v>
      </c>
      <c r="E405" s="90"/>
      <c r="F405" s="98"/>
    </row>
    <row r="406" spans="1:6" ht="38.25">
      <c r="A406" s="94" t="s">
        <v>393</v>
      </c>
      <c r="B406" s="90"/>
      <c r="C406" s="98"/>
      <c r="D406" s="94" t="s">
        <v>556</v>
      </c>
      <c r="E406" s="90"/>
      <c r="F406" s="98"/>
    </row>
    <row r="407" spans="1:6">
      <c r="A407" s="96" t="s">
        <v>395</v>
      </c>
      <c r="B407" s="96">
        <v>1</v>
      </c>
      <c r="C407" s="98"/>
      <c r="D407" s="96" t="s">
        <v>385</v>
      </c>
      <c r="E407" s="96">
        <v>1</v>
      </c>
      <c r="F407" s="98"/>
    </row>
    <row r="408" spans="1:6">
      <c r="A408" s="99" t="s">
        <v>396</v>
      </c>
      <c r="B408" s="96"/>
      <c r="C408" s="98"/>
      <c r="D408" s="96" t="s">
        <v>397</v>
      </c>
      <c r="E408" s="96"/>
      <c r="F408" s="98"/>
    </row>
    <row r="409" spans="1:6">
      <c r="A409" s="96" t="s">
        <v>398</v>
      </c>
      <c r="B409" s="96"/>
      <c r="C409" s="98"/>
      <c r="D409" s="96" t="s">
        <v>399</v>
      </c>
      <c r="E409" s="96"/>
      <c r="F409" s="98"/>
    </row>
    <row r="410" spans="1:6">
      <c r="A410" s="99" t="s">
        <v>400</v>
      </c>
      <c r="B410" s="96"/>
      <c r="C410" s="98"/>
      <c r="D410" s="96" t="s">
        <v>401</v>
      </c>
      <c r="E410" s="96"/>
      <c r="F410" s="98"/>
    </row>
    <row r="411" spans="1:6">
      <c r="A411" s="96" t="s">
        <v>402</v>
      </c>
      <c r="B411" s="96"/>
      <c r="C411" s="98"/>
      <c r="D411" s="96" t="s">
        <v>403</v>
      </c>
      <c r="E411" s="96"/>
      <c r="F411" s="98"/>
    </row>
    <row r="412" spans="1:6">
      <c r="A412" s="98"/>
      <c r="B412" s="98"/>
      <c r="C412" s="98"/>
      <c r="D412" s="98"/>
      <c r="E412" s="98"/>
      <c r="F412" s="98"/>
    </row>
    <row r="413" spans="1:6">
      <c r="A413" s="92" t="s">
        <v>404</v>
      </c>
      <c r="B413" s="90"/>
      <c r="C413" s="98"/>
      <c r="D413" s="92" t="s">
        <v>405</v>
      </c>
      <c r="E413" s="90"/>
      <c r="F413" s="98"/>
    </row>
    <row r="414" spans="1:6" ht="38.25">
      <c r="A414" s="94" t="s">
        <v>406</v>
      </c>
      <c r="B414" s="90"/>
      <c r="C414" s="98"/>
      <c r="D414" s="94" t="s">
        <v>407</v>
      </c>
      <c r="E414" s="90"/>
      <c r="F414" s="98"/>
    </row>
    <row r="415" spans="1:6">
      <c r="A415" s="96" t="s">
        <v>408</v>
      </c>
      <c r="B415" s="96"/>
      <c r="C415" s="98"/>
      <c r="D415" s="96" t="s">
        <v>409</v>
      </c>
      <c r="E415" s="96">
        <v>1</v>
      </c>
      <c r="F415" s="98"/>
    </row>
    <row r="416" spans="1:6" ht="25.5">
      <c r="A416" s="100" t="s">
        <v>410</v>
      </c>
      <c r="B416" s="96"/>
      <c r="C416" s="98"/>
      <c r="D416" s="96" t="s">
        <v>411</v>
      </c>
      <c r="E416" s="96"/>
      <c r="F416" s="98"/>
    </row>
    <row r="417" spans="1:6" ht="25.5">
      <c r="A417" s="100" t="s">
        <v>412</v>
      </c>
      <c r="B417" s="96">
        <v>3</v>
      </c>
      <c r="C417" s="98"/>
      <c r="D417" s="100" t="s">
        <v>413</v>
      </c>
      <c r="E417" s="96"/>
      <c r="F417" s="98"/>
    </row>
    <row r="418" spans="1:6" ht="25.5">
      <c r="A418" s="100" t="s">
        <v>414</v>
      </c>
      <c r="B418" s="96"/>
      <c r="C418" s="98"/>
      <c r="D418" s="96" t="s">
        <v>415</v>
      </c>
      <c r="E418" s="96"/>
      <c r="F418" s="98"/>
    </row>
    <row r="419" spans="1:6" ht="25.5">
      <c r="A419" s="100" t="s">
        <v>416</v>
      </c>
      <c r="B419" s="96"/>
      <c r="C419" s="98"/>
      <c r="D419" s="96" t="s">
        <v>417</v>
      </c>
      <c r="E419" s="96"/>
      <c r="F419" s="98"/>
    </row>
    <row r="420" spans="1:6">
      <c r="A420" s="98"/>
      <c r="B420" s="98"/>
      <c r="C420" s="98"/>
      <c r="D420" s="98"/>
      <c r="E420" s="98"/>
      <c r="F420" s="98"/>
    </row>
    <row r="421" spans="1:6">
      <c r="A421" s="92" t="s">
        <v>418</v>
      </c>
      <c r="B421" s="90"/>
      <c r="C421" s="98"/>
      <c r="D421" s="351"/>
      <c r="E421" s="351"/>
      <c r="F421" s="351"/>
    </row>
    <row r="422" spans="1:6" ht="51">
      <c r="A422" s="94" t="s">
        <v>419</v>
      </c>
      <c r="B422" s="90"/>
      <c r="C422" s="98"/>
      <c r="D422" s="351"/>
      <c r="E422" s="351"/>
      <c r="F422" s="351"/>
    </row>
    <row r="423" spans="1:6">
      <c r="A423" s="96" t="s">
        <v>385</v>
      </c>
      <c r="B423" s="96">
        <v>1</v>
      </c>
      <c r="C423" s="98"/>
      <c r="D423" s="351"/>
      <c r="E423" s="351"/>
      <c r="F423" s="351"/>
    </row>
    <row r="424" spans="1:6">
      <c r="A424" s="96" t="s">
        <v>420</v>
      </c>
      <c r="B424" s="96"/>
      <c r="C424" s="98"/>
      <c r="D424" s="351"/>
      <c r="E424" s="351"/>
      <c r="F424" s="351"/>
    </row>
    <row r="425" spans="1:6">
      <c r="A425" s="98"/>
      <c r="B425" s="98"/>
      <c r="C425" s="98"/>
      <c r="D425" s="101"/>
      <c r="E425" s="101"/>
      <c r="F425" s="101"/>
    </row>
    <row r="426" spans="1:6">
      <c r="A426" s="92" t="s">
        <v>421</v>
      </c>
      <c r="B426" s="94"/>
      <c r="C426" s="98"/>
      <c r="D426" s="101"/>
      <c r="E426" s="101"/>
      <c r="F426" s="101"/>
    </row>
    <row r="427" spans="1:6" ht="25.5">
      <c r="A427" s="94" t="s">
        <v>422</v>
      </c>
      <c r="B427" s="94"/>
      <c r="C427" s="98"/>
      <c r="D427" s="101"/>
      <c r="E427" s="101"/>
      <c r="F427" s="101"/>
    </row>
    <row r="428" spans="1:6">
      <c r="A428" s="96" t="s">
        <v>423</v>
      </c>
      <c r="B428" s="96"/>
      <c r="C428" s="98"/>
      <c r="D428" s="101"/>
      <c r="E428" s="101"/>
      <c r="F428" s="101"/>
    </row>
    <row r="429" spans="1:6">
      <c r="A429" s="96" t="s">
        <v>424</v>
      </c>
      <c r="B429" s="96">
        <v>2</v>
      </c>
      <c r="C429" s="98"/>
      <c r="D429" s="101"/>
      <c r="E429" s="101"/>
      <c r="F429" s="101"/>
    </row>
    <row r="430" spans="1:6">
      <c r="A430" s="96" t="s">
        <v>425</v>
      </c>
      <c r="B430" s="96"/>
      <c r="C430" s="98"/>
      <c r="D430" s="101"/>
      <c r="E430" s="101"/>
      <c r="F430" s="101"/>
    </row>
    <row r="431" spans="1:6">
      <c r="A431" s="96" t="s">
        <v>426</v>
      </c>
      <c r="B431" s="96"/>
      <c r="C431" s="98"/>
      <c r="D431" s="101"/>
      <c r="E431" s="101"/>
      <c r="F431" s="101"/>
    </row>
    <row r="432" spans="1:6">
      <c r="A432" s="96" t="s">
        <v>427</v>
      </c>
      <c r="B432" s="96"/>
      <c r="C432" s="98"/>
      <c r="D432" s="101"/>
      <c r="E432" s="101"/>
      <c r="F432" s="101"/>
    </row>
    <row r="433" spans="1:6">
      <c r="A433" s="98"/>
      <c r="B433" s="98"/>
      <c r="C433" s="98"/>
      <c r="D433" s="101"/>
      <c r="E433" s="101"/>
      <c r="F433" s="101"/>
    </row>
    <row r="434" spans="1:6" ht="14.25">
      <c r="A434" s="200" t="str">
        <f>'SR Area C'!A129:D129</f>
        <v>C.2.2.1 Gestione domande brevetti e marchi</v>
      </c>
      <c r="B434" s="201"/>
      <c r="C434" s="201"/>
      <c r="D434" s="201"/>
      <c r="E434" s="201"/>
      <c r="F434" s="201"/>
    </row>
    <row r="435" spans="1:6">
      <c r="A435" s="97"/>
      <c r="B435" s="98"/>
      <c r="C435" s="98"/>
      <c r="D435" s="98"/>
      <c r="E435" s="98"/>
      <c r="F435" s="98"/>
    </row>
    <row r="436" spans="1:6" ht="12.75" customHeight="1">
      <c r="A436" s="376" t="s">
        <v>554</v>
      </c>
      <c r="B436" s="376"/>
      <c r="C436" s="202"/>
      <c r="D436" s="377" t="s">
        <v>555</v>
      </c>
      <c r="E436" s="377"/>
      <c r="F436" s="202"/>
    </row>
    <row r="437" spans="1:6">
      <c r="A437" s="376"/>
      <c r="B437" s="376"/>
      <c r="C437" s="203"/>
      <c r="D437" s="377"/>
      <c r="E437" s="377"/>
      <c r="F437" s="203"/>
    </row>
    <row r="438" spans="1:6">
      <c r="A438" s="89" t="s">
        <v>366</v>
      </c>
      <c r="B438" s="90"/>
      <c r="C438" s="91"/>
      <c r="D438" s="92" t="s">
        <v>367</v>
      </c>
      <c r="E438" s="90"/>
      <c r="F438" s="91"/>
    </row>
    <row r="439" spans="1:6" ht="76.5">
      <c r="A439" s="93" t="s">
        <v>368</v>
      </c>
      <c r="B439" s="90"/>
      <c r="C439" s="91"/>
      <c r="D439" s="94" t="s">
        <v>369</v>
      </c>
      <c r="E439" s="90"/>
      <c r="F439" s="91"/>
    </row>
    <row r="440" spans="1:6">
      <c r="A440" s="95" t="s">
        <v>370</v>
      </c>
      <c r="B440" s="96">
        <v>1</v>
      </c>
      <c r="C440" s="91"/>
      <c r="D440" s="96" t="s">
        <v>371</v>
      </c>
      <c r="E440" s="96"/>
      <c r="F440" s="91"/>
    </row>
    <row r="441" spans="1:6">
      <c r="A441" s="95" t="s">
        <v>372</v>
      </c>
      <c r="B441" s="96"/>
      <c r="C441" s="91"/>
      <c r="D441" s="96" t="s">
        <v>373</v>
      </c>
      <c r="E441" s="96"/>
      <c r="F441" s="91"/>
    </row>
    <row r="442" spans="1:6">
      <c r="A442" s="95" t="s">
        <v>374</v>
      </c>
      <c r="B442" s="96"/>
      <c r="C442" s="91"/>
      <c r="D442" s="96" t="s">
        <v>375</v>
      </c>
      <c r="E442" s="96">
        <v>3</v>
      </c>
      <c r="F442" s="91"/>
    </row>
    <row r="443" spans="1:6" ht="25.5">
      <c r="A443" s="95" t="s">
        <v>376</v>
      </c>
      <c r="B443" s="96"/>
      <c r="C443" s="91"/>
      <c r="D443" s="96" t="s">
        <v>377</v>
      </c>
      <c r="E443" s="96"/>
      <c r="F443" s="91"/>
    </row>
    <row r="444" spans="1:6">
      <c r="A444" s="95" t="s">
        <v>378</v>
      </c>
      <c r="B444" s="96"/>
      <c r="C444" s="91"/>
      <c r="D444" s="96" t="s">
        <v>379</v>
      </c>
      <c r="E444" s="96"/>
      <c r="F444" s="91"/>
    </row>
    <row r="445" spans="1:6">
      <c r="A445" s="97"/>
      <c r="B445" s="98"/>
      <c r="C445" s="98"/>
      <c r="D445" s="98"/>
      <c r="E445" s="98"/>
      <c r="F445" s="98"/>
    </row>
    <row r="446" spans="1:6">
      <c r="A446" s="92" t="s">
        <v>380</v>
      </c>
      <c r="B446" s="90"/>
      <c r="C446" s="98"/>
      <c r="D446" s="92" t="s">
        <v>381</v>
      </c>
      <c r="E446" s="90"/>
      <c r="F446" s="98"/>
    </row>
    <row r="447" spans="1:6" ht="63.75">
      <c r="A447" s="94" t="s">
        <v>382</v>
      </c>
      <c r="B447" s="90"/>
      <c r="C447" s="98"/>
      <c r="D447" s="94" t="s">
        <v>383</v>
      </c>
      <c r="E447" s="90"/>
      <c r="F447" s="98"/>
    </row>
    <row r="448" spans="1:6">
      <c r="A448" s="96" t="s">
        <v>384</v>
      </c>
      <c r="B448" s="96"/>
      <c r="C448" s="98"/>
      <c r="D448" s="96" t="s">
        <v>385</v>
      </c>
      <c r="E448" s="96">
        <v>1</v>
      </c>
      <c r="F448" s="98"/>
    </row>
    <row r="449" spans="1:6">
      <c r="A449" s="96" t="s">
        <v>386</v>
      </c>
      <c r="B449" s="96"/>
      <c r="C449" s="98"/>
      <c r="D449" s="96" t="s">
        <v>387</v>
      </c>
      <c r="E449" s="96"/>
      <c r="F449" s="98"/>
    </row>
    <row r="450" spans="1:6">
      <c r="A450" s="96" t="s">
        <v>388</v>
      </c>
      <c r="B450" s="96"/>
      <c r="C450" s="98"/>
      <c r="D450" s="96"/>
      <c r="E450" s="96"/>
      <c r="F450" s="98"/>
    </row>
    <row r="451" spans="1:6">
      <c r="A451" s="96" t="s">
        <v>389</v>
      </c>
      <c r="B451" s="96"/>
      <c r="C451" s="98"/>
      <c r="D451" s="96"/>
      <c r="E451" s="96"/>
      <c r="F451" s="98"/>
    </row>
    <row r="452" spans="1:6">
      <c r="A452" s="96" t="s">
        <v>390</v>
      </c>
      <c r="B452" s="96">
        <v>5</v>
      </c>
      <c r="C452" s="98"/>
      <c r="E452" s="96"/>
      <c r="F452" s="98"/>
    </row>
    <row r="453" spans="1:6">
      <c r="A453" s="98"/>
      <c r="B453" s="98"/>
      <c r="C453" s="98"/>
      <c r="D453" s="98"/>
      <c r="E453" s="98"/>
      <c r="F453" s="98"/>
    </row>
    <row r="454" spans="1:6">
      <c r="A454" s="92" t="s">
        <v>391</v>
      </c>
      <c r="B454" s="90"/>
      <c r="C454" s="98"/>
      <c r="D454" s="92" t="s">
        <v>392</v>
      </c>
      <c r="E454" s="90"/>
      <c r="F454" s="98"/>
    </row>
    <row r="455" spans="1:6" ht="38.25">
      <c r="A455" s="94" t="s">
        <v>393</v>
      </c>
      <c r="B455" s="90"/>
      <c r="C455" s="98"/>
      <c r="D455" s="94" t="s">
        <v>556</v>
      </c>
      <c r="E455" s="90"/>
      <c r="F455" s="98"/>
    </row>
    <row r="456" spans="1:6">
      <c r="A456" s="96" t="s">
        <v>395</v>
      </c>
      <c r="B456" s="96">
        <v>1</v>
      </c>
      <c r="C456" s="98"/>
      <c r="D456" s="96" t="s">
        <v>385</v>
      </c>
      <c r="E456" s="96">
        <v>1</v>
      </c>
      <c r="F456" s="98"/>
    </row>
    <row r="457" spans="1:6">
      <c r="A457" s="99" t="s">
        <v>396</v>
      </c>
      <c r="B457" s="96"/>
      <c r="C457" s="98"/>
      <c r="D457" s="96" t="s">
        <v>397</v>
      </c>
      <c r="E457" s="96"/>
      <c r="F457" s="98"/>
    </row>
    <row r="458" spans="1:6">
      <c r="A458" s="96" t="s">
        <v>398</v>
      </c>
      <c r="B458" s="96"/>
      <c r="C458" s="98"/>
      <c r="D458" s="96" t="s">
        <v>399</v>
      </c>
      <c r="E458" s="96"/>
      <c r="F458" s="98"/>
    </row>
    <row r="459" spans="1:6">
      <c r="A459" s="99" t="s">
        <v>400</v>
      </c>
      <c r="B459" s="96"/>
      <c r="C459" s="98"/>
      <c r="D459" s="96" t="s">
        <v>401</v>
      </c>
      <c r="E459" s="96"/>
      <c r="F459" s="98"/>
    </row>
    <row r="460" spans="1:6">
      <c r="A460" s="96" t="s">
        <v>402</v>
      </c>
      <c r="B460" s="96"/>
      <c r="C460" s="98"/>
      <c r="D460" s="96" t="s">
        <v>403</v>
      </c>
      <c r="E460" s="96"/>
      <c r="F460" s="98"/>
    </row>
    <row r="461" spans="1:6">
      <c r="A461" s="98"/>
      <c r="B461" s="98"/>
      <c r="C461" s="98"/>
      <c r="D461" s="98"/>
      <c r="E461" s="98"/>
      <c r="F461" s="98"/>
    </row>
    <row r="462" spans="1:6">
      <c r="A462" s="92" t="s">
        <v>404</v>
      </c>
      <c r="B462" s="90"/>
      <c r="C462" s="98"/>
      <c r="D462" s="92" t="s">
        <v>405</v>
      </c>
      <c r="E462" s="90"/>
      <c r="F462" s="98"/>
    </row>
    <row r="463" spans="1:6" ht="38.25">
      <c r="A463" s="94" t="s">
        <v>406</v>
      </c>
      <c r="B463" s="90"/>
      <c r="C463" s="98"/>
      <c r="D463" s="94" t="s">
        <v>407</v>
      </c>
      <c r="E463" s="90"/>
      <c r="F463" s="98"/>
    </row>
    <row r="464" spans="1:6">
      <c r="A464" s="96" t="s">
        <v>408</v>
      </c>
      <c r="B464" s="96"/>
      <c r="C464" s="98"/>
      <c r="D464" s="96" t="s">
        <v>409</v>
      </c>
      <c r="E464" s="96">
        <v>1</v>
      </c>
      <c r="F464" s="98"/>
    </row>
    <row r="465" spans="1:6" ht="25.5">
      <c r="A465" s="100" t="s">
        <v>410</v>
      </c>
      <c r="B465" s="96"/>
      <c r="C465" s="98"/>
      <c r="D465" s="96" t="s">
        <v>411</v>
      </c>
      <c r="E465" s="96"/>
      <c r="F465" s="98"/>
    </row>
    <row r="466" spans="1:6" ht="25.5">
      <c r="A466" s="100" t="s">
        <v>412</v>
      </c>
      <c r="B466" s="96">
        <v>3</v>
      </c>
      <c r="C466" s="98"/>
      <c r="D466" s="100" t="s">
        <v>413</v>
      </c>
      <c r="E466" s="96"/>
      <c r="F466" s="98"/>
    </row>
    <row r="467" spans="1:6" ht="25.5">
      <c r="A467" s="100" t="s">
        <v>414</v>
      </c>
      <c r="B467" s="96"/>
      <c r="C467" s="98"/>
      <c r="D467" s="96" t="s">
        <v>415</v>
      </c>
      <c r="E467" s="96"/>
      <c r="F467" s="98"/>
    </row>
    <row r="468" spans="1:6" ht="25.5">
      <c r="A468" s="100" t="s">
        <v>416</v>
      </c>
      <c r="B468" s="96"/>
      <c r="C468" s="98"/>
      <c r="D468" s="96" t="s">
        <v>417</v>
      </c>
      <c r="E468" s="96"/>
      <c r="F468" s="98"/>
    </row>
    <row r="469" spans="1:6">
      <c r="A469" s="98"/>
      <c r="B469" s="98"/>
      <c r="C469" s="98"/>
      <c r="D469" s="98"/>
      <c r="E469" s="98"/>
      <c r="F469" s="98"/>
    </row>
    <row r="470" spans="1:6">
      <c r="A470" s="92" t="s">
        <v>418</v>
      </c>
      <c r="B470" s="90"/>
      <c r="C470" s="98"/>
      <c r="D470" s="351"/>
      <c r="E470" s="351"/>
      <c r="F470" s="351"/>
    </row>
    <row r="471" spans="1:6" ht="51">
      <c r="A471" s="94" t="s">
        <v>419</v>
      </c>
      <c r="B471" s="90"/>
      <c r="C471" s="98"/>
      <c r="D471" s="351"/>
      <c r="E471" s="351"/>
      <c r="F471" s="351"/>
    </row>
    <row r="472" spans="1:6">
      <c r="A472" s="96" t="s">
        <v>385</v>
      </c>
      <c r="B472" s="96">
        <v>1</v>
      </c>
      <c r="C472" s="98"/>
      <c r="D472" s="351"/>
      <c r="E472" s="351"/>
      <c r="F472" s="351"/>
    </row>
    <row r="473" spans="1:6">
      <c r="A473" s="96" t="s">
        <v>420</v>
      </c>
      <c r="B473" s="96"/>
      <c r="C473" s="98"/>
      <c r="D473" s="351"/>
      <c r="E473" s="351"/>
      <c r="F473" s="351"/>
    </row>
    <row r="474" spans="1:6">
      <c r="A474" s="98"/>
      <c r="B474" s="98"/>
      <c r="C474" s="98"/>
      <c r="D474" s="101"/>
      <c r="E474" s="101"/>
      <c r="F474" s="101"/>
    </row>
    <row r="475" spans="1:6">
      <c r="A475" s="92" t="s">
        <v>421</v>
      </c>
      <c r="B475" s="94"/>
      <c r="C475" s="98"/>
      <c r="D475" s="101"/>
      <c r="E475" s="101"/>
      <c r="F475" s="101"/>
    </row>
    <row r="476" spans="1:6" ht="25.5">
      <c r="A476" s="94" t="s">
        <v>422</v>
      </c>
      <c r="B476" s="94"/>
      <c r="C476" s="98"/>
      <c r="D476" s="101"/>
      <c r="E476" s="101"/>
      <c r="F476" s="101"/>
    </row>
    <row r="477" spans="1:6">
      <c r="A477" s="96" t="s">
        <v>423</v>
      </c>
      <c r="B477" s="96">
        <v>1</v>
      </c>
      <c r="C477" s="98"/>
      <c r="D477" s="101"/>
      <c r="E477" s="101"/>
      <c r="F477" s="101"/>
    </row>
    <row r="478" spans="1:6">
      <c r="A478" s="96" t="s">
        <v>424</v>
      </c>
      <c r="B478" s="96"/>
      <c r="C478" s="98"/>
      <c r="D478" s="101"/>
      <c r="E478" s="101"/>
      <c r="F478" s="101"/>
    </row>
    <row r="479" spans="1:6">
      <c r="A479" s="96" t="s">
        <v>425</v>
      </c>
      <c r="B479" s="96"/>
      <c r="C479" s="98"/>
      <c r="D479" s="101"/>
      <c r="E479" s="101"/>
      <c r="F479" s="101"/>
    </row>
    <row r="480" spans="1:6">
      <c r="A480" s="96" t="s">
        <v>426</v>
      </c>
      <c r="B480" s="96"/>
      <c r="C480" s="98"/>
      <c r="D480" s="101"/>
      <c r="E480" s="101"/>
      <c r="F480" s="101"/>
    </row>
    <row r="481" spans="1:6">
      <c r="A481" s="96" t="s">
        <v>427</v>
      </c>
      <c r="B481" s="96"/>
      <c r="C481" s="98"/>
      <c r="D481" s="101"/>
      <c r="E481" s="101"/>
      <c r="F481" s="101"/>
    </row>
    <row r="482" spans="1:6">
      <c r="A482" s="98"/>
      <c r="B482" s="98"/>
      <c r="C482" s="98"/>
      <c r="D482" s="101"/>
      <c r="E482" s="101"/>
      <c r="F482" s="101"/>
    </row>
    <row r="483" spans="1:6" ht="14.25">
      <c r="A483" s="200" t="str">
        <f>'SR Area C'!A143:D143</f>
        <v>C.2.2.2 Rilascio attestati brevetti e marchi</v>
      </c>
      <c r="B483" s="201"/>
      <c r="C483" s="201"/>
      <c r="D483" s="201"/>
      <c r="E483" s="201"/>
      <c r="F483" s="201"/>
    </row>
    <row r="484" spans="1:6" ht="12.75" customHeight="1">
      <c r="A484" s="376" t="s">
        <v>554</v>
      </c>
      <c r="B484" s="376"/>
      <c r="C484" s="202"/>
      <c r="D484" s="377" t="s">
        <v>555</v>
      </c>
      <c r="E484" s="377"/>
      <c r="F484" s="202"/>
    </row>
    <row r="485" spans="1:6">
      <c r="A485" s="376"/>
      <c r="B485" s="376"/>
      <c r="C485" s="203"/>
      <c r="D485" s="377"/>
      <c r="E485" s="377"/>
      <c r="F485" s="203"/>
    </row>
    <row r="486" spans="1:6">
      <c r="A486" s="89" t="s">
        <v>366</v>
      </c>
      <c r="B486" s="90"/>
      <c r="C486" s="91"/>
      <c r="D486" s="92" t="s">
        <v>367</v>
      </c>
      <c r="E486" s="90"/>
      <c r="F486" s="91"/>
    </row>
    <row r="487" spans="1:6" ht="76.5">
      <c r="A487" s="93" t="s">
        <v>368</v>
      </c>
      <c r="B487" s="90"/>
      <c r="C487" s="91"/>
      <c r="D487" s="94" t="s">
        <v>369</v>
      </c>
      <c r="E487" s="90"/>
      <c r="F487" s="91"/>
    </row>
    <row r="488" spans="1:6">
      <c r="A488" s="95" t="s">
        <v>370</v>
      </c>
      <c r="B488" s="96">
        <v>1</v>
      </c>
      <c r="C488" s="91"/>
      <c r="D488" s="96" t="s">
        <v>371</v>
      </c>
      <c r="E488" s="96"/>
      <c r="F488" s="91"/>
    </row>
    <row r="489" spans="1:6">
      <c r="A489" s="95" t="s">
        <v>372</v>
      </c>
      <c r="B489" s="96"/>
      <c r="C489" s="91"/>
      <c r="D489" s="96" t="s">
        <v>373</v>
      </c>
      <c r="E489" s="96">
        <v>2</v>
      </c>
      <c r="F489" s="91"/>
    </row>
    <row r="490" spans="1:6">
      <c r="A490" s="95" t="s">
        <v>374</v>
      </c>
      <c r="B490" s="96"/>
      <c r="C490" s="91"/>
      <c r="D490" s="96" t="s">
        <v>375</v>
      </c>
      <c r="E490" s="96"/>
      <c r="F490" s="91"/>
    </row>
    <row r="491" spans="1:6" ht="25.5">
      <c r="A491" s="95" t="s">
        <v>376</v>
      </c>
      <c r="B491" s="96"/>
      <c r="C491" s="91"/>
      <c r="D491" s="96" t="s">
        <v>377</v>
      </c>
      <c r="E491" s="96"/>
      <c r="F491" s="91"/>
    </row>
    <row r="492" spans="1:6">
      <c r="A492" s="95" t="s">
        <v>378</v>
      </c>
      <c r="B492" s="96"/>
      <c r="C492" s="91"/>
      <c r="D492" s="96" t="s">
        <v>379</v>
      </c>
      <c r="E492" s="96"/>
      <c r="F492" s="91"/>
    </row>
    <row r="493" spans="1:6">
      <c r="A493" s="97"/>
      <c r="B493" s="98"/>
      <c r="C493" s="98"/>
      <c r="D493" s="98"/>
      <c r="E493" s="98"/>
      <c r="F493" s="98"/>
    </row>
    <row r="494" spans="1:6">
      <c r="A494" s="92" t="s">
        <v>380</v>
      </c>
      <c r="B494" s="90"/>
      <c r="C494" s="98"/>
      <c r="D494" s="92" t="s">
        <v>381</v>
      </c>
      <c r="E494" s="90"/>
      <c r="F494" s="98"/>
    </row>
    <row r="495" spans="1:6" ht="63.75">
      <c r="A495" s="94" t="s">
        <v>382</v>
      </c>
      <c r="B495" s="90"/>
      <c r="C495" s="98"/>
      <c r="D495" s="94" t="s">
        <v>383</v>
      </c>
      <c r="E495" s="90"/>
      <c r="F495" s="98"/>
    </row>
    <row r="496" spans="1:6">
      <c r="A496" s="96" t="s">
        <v>384</v>
      </c>
      <c r="B496" s="96"/>
      <c r="C496" s="98"/>
      <c r="D496" s="96" t="s">
        <v>385</v>
      </c>
      <c r="E496" s="96">
        <v>1</v>
      </c>
      <c r="F496" s="98"/>
    </row>
    <row r="497" spans="1:6">
      <c r="A497" s="96" t="s">
        <v>386</v>
      </c>
      <c r="B497" s="96"/>
      <c r="C497" s="98"/>
      <c r="D497" s="96" t="s">
        <v>387</v>
      </c>
      <c r="E497" s="96"/>
      <c r="F497" s="98"/>
    </row>
    <row r="498" spans="1:6">
      <c r="A498" s="96" t="s">
        <v>388</v>
      </c>
      <c r="B498" s="96"/>
      <c r="C498" s="98"/>
      <c r="D498" s="96"/>
      <c r="E498" s="96"/>
      <c r="F498" s="98"/>
    </row>
    <row r="499" spans="1:6">
      <c r="A499" s="96" t="s">
        <v>389</v>
      </c>
      <c r="B499" s="96">
        <v>4</v>
      </c>
      <c r="C499" s="98"/>
      <c r="D499" s="96"/>
      <c r="E499" s="96"/>
      <c r="F499" s="98"/>
    </row>
    <row r="500" spans="1:6">
      <c r="A500" s="96" t="s">
        <v>390</v>
      </c>
      <c r="B500" s="96"/>
      <c r="C500" s="98"/>
      <c r="E500" s="96"/>
      <c r="F500" s="98"/>
    </row>
    <row r="501" spans="1:6">
      <c r="A501" s="98"/>
      <c r="B501" s="98"/>
      <c r="C501" s="98"/>
      <c r="D501" s="98"/>
      <c r="E501" s="98"/>
      <c r="F501" s="98"/>
    </row>
    <row r="502" spans="1:6">
      <c r="A502" s="92" t="s">
        <v>391</v>
      </c>
      <c r="B502" s="90"/>
      <c r="C502" s="98"/>
      <c r="D502" s="92" t="s">
        <v>392</v>
      </c>
      <c r="E502" s="90"/>
      <c r="F502" s="98"/>
    </row>
    <row r="503" spans="1:6" ht="38.25">
      <c r="A503" s="94" t="s">
        <v>393</v>
      </c>
      <c r="B503" s="90"/>
      <c r="C503" s="98"/>
      <c r="D503" s="94" t="s">
        <v>556</v>
      </c>
      <c r="E503" s="90"/>
      <c r="F503" s="98"/>
    </row>
    <row r="504" spans="1:6">
      <c r="A504" s="96" t="s">
        <v>395</v>
      </c>
      <c r="B504" s="96">
        <v>1</v>
      </c>
      <c r="C504" s="98"/>
      <c r="D504" s="96" t="s">
        <v>385</v>
      </c>
      <c r="E504" s="96">
        <v>1</v>
      </c>
      <c r="F504" s="98"/>
    </row>
    <row r="505" spans="1:6">
      <c r="A505" s="99" t="s">
        <v>396</v>
      </c>
      <c r="B505" s="96"/>
      <c r="C505" s="98"/>
      <c r="D505" s="96" t="s">
        <v>397</v>
      </c>
      <c r="E505" s="96"/>
      <c r="F505" s="98"/>
    </row>
    <row r="506" spans="1:6">
      <c r="A506" s="96" t="s">
        <v>398</v>
      </c>
      <c r="B506" s="96"/>
      <c r="C506" s="98"/>
      <c r="D506" s="96" t="s">
        <v>399</v>
      </c>
      <c r="E506" s="96"/>
      <c r="F506" s="98"/>
    </row>
    <row r="507" spans="1:6">
      <c r="A507" s="99" t="s">
        <v>400</v>
      </c>
      <c r="B507" s="96"/>
      <c r="C507" s="98"/>
      <c r="D507" s="96" t="s">
        <v>401</v>
      </c>
      <c r="E507" s="96"/>
      <c r="F507" s="98"/>
    </row>
    <row r="508" spans="1:6">
      <c r="A508" s="96" t="s">
        <v>402</v>
      </c>
      <c r="B508" s="96"/>
      <c r="C508" s="98"/>
      <c r="D508" s="96" t="s">
        <v>403</v>
      </c>
      <c r="E508" s="96"/>
      <c r="F508" s="98"/>
    </row>
    <row r="509" spans="1:6">
      <c r="A509" s="98"/>
      <c r="B509" s="98"/>
      <c r="C509" s="98"/>
      <c r="D509" s="98"/>
      <c r="E509" s="98"/>
      <c r="F509" s="98"/>
    </row>
    <row r="510" spans="1:6">
      <c r="A510" s="92" t="s">
        <v>404</v>
      </c>
      <c r="B510" s="90"/>
      <c r="C510" s="98"/>
      <c r="D510" s="92" t="s">
        <v>405</v>
      </c>
      <c r="E510" s="90"/>
      <c r="F510" s="98"/>
    </row>
    <row r="511" spans="1:6" ht="38.25">
      <c r="A511" s="94" t="s">
        <v>406</v>
      </c>
      <c r="B511" s="90"/>
      <c r="C511" s="98"/>
      <c r="D511" s="94" t="s">
        <v>407</v>
      </c>
      <c r="E511" s="90"/>
      <c r="F511" s="98"/>
    </row>
    <row r="512" spans="1:6">
      <c r="A512" s="96" t="s">
        <v>408</v>
      </c>
      <c r="B512" s="96"/>
      <c r="C512" s="98"/>
      <c r="D512" s="96" t="s">
        <v>409</v>
      </c>
      <c r="E512" s="96">
        <v>1</v>
      </c>
      <c r="F512" s="98"/>
    </row>
    <row r="513" spans="1:6" ht="25.5">
      <c r="A513" s="100" t="s">
        <v>410</v>
      </c>
      <c r="B513" s="96"/>
      <c r="C513" s="98"/>
      <c r="D513" s="96" t="s">
        <v>411</v>
      </c>
      <c r="E513" s="96"/>
      <c r="F513" s="98"/>
    </row>
    <row r="514" spans="1:6" ht="25.5">
      <c r="A514" s="100" t="s">
        <v>412</v>
      </c>
      <c r="B514" s="96">
        <v>3</v>
      </c>
      <c r="C514" s="98"/>
      <c r="D514" s="100" t="s">
        <v>413</v>
      </c>
      <c r="E514" s="96"/>
      <c r="F514" s="98"/>
    </row>
    <row r="515" spans="1:6" ht="25.5">
      <c r="A515" s="100" t="s">
        <v>414</v>
      </c>
      <c r="B515" s="96"/>
      <c r="C515" s="98"/>
      <c r="D515" s="96" t="s">
        <v>415</v>
      </c>
      <c r="E515" s="96"/>
      <c r="F515" s="98"/>
    </row>
    <row r="516" spans="1:6" ht="25.5">
      <c r="A516" s="100" t="s">
        <v>416</v>
      </c>
      <c r="B516" s="96"/>
      <c r="C516" s="98"/>
      <c r="D516" s="96" t="s">
        <v>417</v>
      </c>
      <c r="E516" s="96"/>
      <c r="F516" s="98"/>
    </row>
    <row r="517" spans="1:6">
      <c r="A517" s="98"/>
      <c r="B517" s="98"/>
      <c r="C517" s="98"/>
      <c r="D517" s="98"/>
      <c r="E517" s="98"/>
      <c r="F517" s="98"/>
    </row>
    <row r="518" spans="1:6">
      <c r="A518" s="92" t="s">
        <v>418</v>
      </c>
      <c r="B518" s="90"/>
      <c r="C518" s="98"/>
      <c r="D518" s="351"/>
      <c r="E518" s="351"/>
      <c r="F518" s="351"/>
    </row>
    <row r="519" spans="1:6" ht="51">
      <c r="A519" s="94" t="s">
        <v>419</v>
      </c>
      <c r="B519" s="90"/>
      <c r="C519" s="98"/>
      <c r="D519" s="351"/>
      <c r="E519" s="351"/>
      <c r="F519" s="351"/>
    </row>
    <row r="520" spans="1:6">
      <c r="A520" s="96" t="s">
        <v>385</v>
      </c>
      <c r="B520" s="96">
        <v>1</v>
      </c>
      <c r="C520" s="98"/>
      <c r="D520" s="351"/>
      <c r="E520" s="351"/>
      <c r="F520" s="351"/>
    </row>
    <row r="521" spans="1:6">
      <c r="A521" s="96" t="s">
        <v>420</v>
      </c>
      <c r="B521" s="96"/>
      <c r="C521" s="98"/>
      <c r="D521" s="351"/>
      <c r="E521" s="351"/>
      <c r="F521" s="351"/>
    </row>
    <row r="522" spans="1:6">
      <c r="A522" s="98"/>
      <c r="B522" s="98"/>
      <c r="C522" s="98"/>
      <c r="D522" s="101"/>
      <c r="E522" s="101"/>
      <c r="F522" s="101"/>
    </row>
    <row r="523" spans="1:6">
      <c r="A523" s="92" t="s">
        <v>421</v>
      </c>
      <c r="B523" s="94"/>
      <c r="C523" s="98"/>
      <c r="D523" s="101"/>
      <c r="E523" s="101"/>
      <c r="F523" s="101"/>
    </row>
    <row r="524" spans="1:6" ht="25.5">
      <c r="A524" s="94" t="s">
        <v>422</v>
      </c>
      <c r="B524" s="94"/>
      <c r="C524" s="98"/>
      <c r="D524" s="101"/>
      <c r="E524" s="101"/>
      <c r="F524" s="101"/>
    </row>
    <row r="525" spans="1:6">
      <c r="A525" s="96" t="s">
        <v>423</v>
      </c>
      <c r="B525" s="96">
        <v>1</v>
      </c>
      <c r="C525" s="98"/>
      <c r="D525" s="101"/>
      <c r="E525" s="101"/>
      <c r="F525" s="101"/>
    </row>
    <row r="526" spans="1:6">
      <c r="A526" s="96" t="s">
        <v>424</v>
      </c>
      <c r="B526" s="96"/>
      <c r="C526" s="98"/>
      <c r="D526" s="101"/>
      <c r="E526" s="101"/>
      <c r="F526" s="101"/>
    </row>
    <row r="527" spans="1:6">
      <c r="A527" s="96" t="s">
        <v>425</v>
      </c>
      <c r="B527" s="96"/>
      <c r="C527" s="98"/>
      <c r="D527" s="101"/>
      <c r="E527" s="101"/>
      <c r="F527" s="101"/>
    </row>
    <row r="528" spans="1:6">
      <c r="A528" s="96" t="s">
        <v>426</v>
      </c>
      <c r="B528" s="96"/>
      <c r="C528" s="98"/>
      <c r="D528" s="101"/>
      <c r="E528" s="101"/>
      <c r="F528" s="101"/>
    </row>
    <row r="529" spans="1:6">
      <c r="A529" s="96" t="s">
        <v>427</v>
      </c>
      <c r="B529" s="96"/>
      <c r="C529" s="98"/>
      <c r="D529" s="101"/>
      <c r="E529" s="101"/>
      <c r="F529" s="101"/>
    </row>
    <row r="530" spans="1:6">
      <c r="A530" s="98"/>
      <c r="B530" s="98"/>
      <c r="C530" s="98"/>
      <c r="D530" s="101"/>
      <c r="E530" s="101"/>
      <c r="F530" s="101"/>
    </row>
    <row r="531" spans="1:6" ht="14.25">
      <c r="A531" s="200" t="str">
        <f>'SR Area C'!A157:D157</f>
        <v>C.2.5.1 Attività in materia di metrologia legale</v>
      </c>
      <c r="B531" s="201"/>
      <c r="C531" s="201"/>
      <c r="D531" s="201"/>
      <c r="E531" s="201"/>
      <c r="F531" s="201"/>
    </row>
    <row r="532" spans="1:6" ht="12.75" customHeight="1">
      <c r="A532" s="376" t="s">
        <v>554</v>
      </c>
      <c r="B532" s="376"/>
      <c r="C532" s="202"/>
      <c r="D532" s="377" t="s">
        <v>555</v>
      </c>
      <c r="E532" s="377"/>
      <c r="F532" s="202"/>
    </row>
    <row r="533" spans="1:6">
      <c r="A533" s="376"/>
      <c r="B533" s="376"/>
      <c r="C533" s="203"/>
      <c r="D533" s="377"/>
      <c r="E533" s="377"/>
      <c r="F533" s="203"/>
    </row>
    <row r="534" spans="1:6">
      <c r="A534" s="89" t="s">
        <v>366</v>
      </c>
      <c r="B534" s="90"/>
      <c r="C534" s="91"/>
      <c r="D534" s="92" t="s">
        <v>367</v>
      </c>
      <c r="E534" s="90"/>
      <c r="F534" s="91"/>
    </row>
    <row r="535" spans="1:6" ht="76.5">
      <c r="A535" s="93" t="s">
        <v>368</v>
      </c>
      <c r="B535" s="90"/>
      <c r="C535" s="91"/>
      <c r="D535" s="94" t="s">
        <v>369</v>
      </c>
      <c r="E535" s="90"/>
      <c r="F535" s="91"/>
    </row>
    <row r="536" spans="1:6">
      <c r="A536" s="95" t="s">
        <v>370</v>
      </c>
      <c r="B536" s="96"/>
      <c r="C536" s="91"/>
      <c r="D536" s="96" t="s">
        <v>371</v>
      </c>
      <c r="E536" s="96"/>
      <c r="F536" s="91"/>
    </row>
    <row r="537" spans="1:6">
      <c r="A537" s="95" t="s">
        <v>372</v>
      </c>
      <c r="B537" s="96">
        <v>2</v>
      </c>
      <c r="C537" s="91"/>
      <c r="D537" s="96" t="s">
        <v>373</v>
      </c>
      <c r="E537" s="96"/>
      <c r="F537" s="91"/>
    </row>
    <row r="538" spans="1:6">
      <c r="A538" s="95" t="s">
        <v>374</v>
      </c>
      <c r="B538" s="96"/>
      <c r="C538" s="91"/>
      <c r="D538" s="96" t="s">
        <v>375</v>
      </c>
      <c r="E538" s="96"/>
      <c r="F538" s="91"/>
    </row>
    <row r="539" spans="1:6" ht="25.5">
      <c r="A539" s="95" t="s">
        <v>376</v>
      </c>
      <c r="B539" s="96"/>
      <c r="C539" s="91"/>
      <c r="D539" s="96" t="s">
        <v>377</v>
      </c>
      <c r="E539" s="96">
        <v>4</v>
      </c>
      <c r="F539" s="91"/>
    </row>
    <row r="540" spans="1:6">
      <c r="A540" s="95" t="s">
        <v>378</v>
      </c>
      <c r="B540" s="96"/>
      <c r="C540" s="91"/>
      <c r="D540" s="96" t="s">
        <v>379</v>
      </c>
      <c r="E540" s="96"/>
      <c r="F540" s="91"/>
    </row>
    <row r="541" spans="1:6">
      <c r="A541" s="97"/>
      <c r="B541" s="98"/>
      <c r="C541" s="98"/>
      <c r="D541" s="98"/>
      <c r="E541" s="98"/>
      <c r="F541" s="98"/>
    </row>
    <row r="542" spans="1:6">
      <c r="A542" s="92" t="s">
        <v>380</v>
      </c>
      <c r="B542" s="90"/>
      <c r="C542" s="98"/>
      <c r="D542" s="92" t="s">
        <v>381</v>
      </c>
      <c r="E542" s="90"/>
      <c r="F542" s="98"/>
    </row>
    <row r="543" spans="1:6" ht="63.75">
      <c r="A543" s="94" t="s">
        <v>382</v>
      </c>
      <c r="B543" s="90"/>
      <c r="C543" s="98"/>
      <c r="D543" s="94" t="s">
        <v>383</v>
      </c>
      <c r="E543" s="90"/>
      <c r="F543" s="98"/>
    </row>
    <row r="544" spans="1:6">
      <c r="A544" s="96" t="s">
        <v>384</v>
      </c>
      <c r="B544" s="96"/>
      <c r="C544" s="98"/>
      <c r="D544" s="96" t="s">
        <v>385</v>
      </c>
      <c r="E544" s="96">
        <v>1</v>
      </c>
      <c r="F544" s="98"/>
    </row>
    <row r="545" spans="1:6">
      <c r="A545" s="96" t="s">
        <v>386</v>
      </c>
      <c r="B545" s="96"/>
      <c r="C545" s="98"/>
      <c r="D545" s="96" t="s">
        <v>387</v>
      </c>
      <c r="E545" s="96"/>
      <c r="F545" s="98"/>
    </row>
    <row r="546" spans="1:6">
      <c r="A546" s="96" t="s">
        <v>388</v>
      </c>
      <c r="B546" s="96"/>
      <c r="C546" s="98"/>
      <c r="D546" s="96"/>
      <c r="E546" s="96"/>
      <c r="F546" s="98"/>
    </row>
    <row r="547" spans="1:6">
      <c r="A547" s="96" t="s">
        <v>389</v>
      </c>
      <c r="B547" s="96"/>
      <c r="C547" s="98"/>
      <c r="D547" s="96"/>
      <c r="E547" s="96"/>
      <c r="F547" s="98"/>
    </row>
    <row r="548" spans="1:6">
      <c r="A548" s="96" t="s">
        <v>390</v>
      </c>
      <c r="B548" s="96">
        <v>5</v>
      </c>
      <c r="C548" s="98"/>
      <c r="E548" s="96"/>
      <c r="F548" s="98"/>
    </row>
    <row r="549" spans="1:6">
      <c r="A549" s="98"/>
      <c r="B549" s="98"/>
      <c r="C549" s="98"/>
      <c r="D549" s="98"/>
      <c r="E549" s="98"/>
      <c r="F549" s="98"/>
    </row>
    <row r="550" spans="1:6">
      <c r="A550" s="92" t="s">
        <v>391</v>
      </c>
      <c r="B550" s="90"/>
      <c r="C550" s="98"/>
      <c r="D550" s="92" t="s">
        <v>392</v>
      </c>
      <c r="E550" s="90"/>
      <c r="F550" s="98"/>
    </row>
    <row r="551" spans="1:6" ht="38.25">
      <c r="A551" s="94" t="s">
        <v>393</v>
      </c>
      <c r="B551" s="90"/>
      <c r="C551" s="98"/>
      <c r="D551" s="94" t="s">
        <v>556</v>
      </c>
      <c r="E551" s="90"/>
      <c r="F551" s="98"/>
    </row>
    <row r="552" spans="1:6">
      <c r="A552" s="96" t="s">
        <v>395</v>
      </c>
      <c r="B552" s="96"/>
      <c r="C552" s="98"/>
      <c r="D552" s="96" t="s">
        <v>385</v>
      </c>
      <c r="E552" s="96">
        <v>1</v>
      </c>
      <c r="F552" s="98"/>
    </row>
    <row r="553" spans="1:6">
      <c r="A553" s="99" t="s">
        <v>396</v>
      </c>
      <c r="B553" s="96">
        <v>2</v>
      </c>
      <c r="C553" s="98"/>
      <c r="D553" s="96" t="s">
        <v>397</v>
      </c>
      <c r="E553" s="96"/>
      <c r="F553" s="98"/>
    </row>
    <row r="554" spans="1:6">
      <c r="A554" s="96" t="s">
        <v>398</v>
      </c>
      <c r="B554" s="96"/>
      <c r="C554" s="98"/>
      <c r="D554" s="96" t="s">
        <v>399</v>
      </c>
      <c r="E554" s="96"/>
      <c r="F554" s="98"/>
    </row>
    <row r="555" spans="1:6">
      <c r="A555" s="99" t="s">
        <v>400</v>
      </c>
      <c r="B555" s="96"/>
      <c r="C555" s="98"/>
      <c r="D555" s="96" t="s">
        <v>401</v>
      </c>
      <c r="E555" s="96"/>
      <c r="F555" s="98"/>
    </row>
    <row r="556" spans="1:6">
      <c r="A556" s="96" t="s">
        <v>402</v>
      </c>
      <c r="B556" s="96"/>
      <c r="C556" s="98"/>
      <c r="D556" s="96" t="s">
        <v>403</v>
      </c>
      <c r="E556" s="96"/>
      <c r="F556" s="98"/>
    </row>
    <row r="557" spans="1:6">
      <c r="A557" s="98"/>
      <c r="B557" s="98"/>
      <c r="C557" s="98"/>
      <c r="D557" s="98"/>
      <c r="E557" s="98"/>
      <c r="F557" s="98"/>
    </row>
    <row r="558" spans="1:6">
      <c r="A558" s="92" t="s">
        <v>404</v>
      </c>
      <c r="B558" s="90"/>
      <c r="C558" s="98"/>
      <c r="D558" s="92" t="s">
        <v>405</v>
      </c>
      <c r="E558" s="90"/>
      <c r="F558" s="98"/>
    </row>
    <row r="559" spans="1:6" ht="38.25">
      <c r="A559" s="94" t="s">
        <v>406</v>
      </c>
      <c r="B559" s="90"/>
      <c r="C559" s="98"/>
      <c r="D559" s="94" t="s">
        <v>407</v>
      </c>
      <c r="E559" s="90"/>
      <c r="F559" s="98"/>
    </row>
    <row r="560" spans="1:6">
      <c r="A560" s="96" t="s">
        <v>408</v>
      </c>
      <c r="B560" s="96"/>
      <c r="C560" s="98"/>
      <c r="D560" s="96" t="s">
        <v>409</v>
      </c>
      <c r="E560" s="96"/>
      <c r="F560" s="98"/>
    </row>
    <row r="561" spans="1:6" ht="25.5">
      <c r="A561" s="100" t="s">
        <v>410</v>
      </c>
      <c r="B561" s="96"/>
      <c r="C561" s="98"/>
      <c r="D561" s="96" t="s">
        <v>411</v>
      </c>
      <c r="E561" s="96"/>
      <c r="F561" s="98"/>
    </row>
    <row r="562" spans="1:6" ht="25.5">
      <c r="A562" s="100" t="s">
        <v>412</v>
      </c>
      <c r="B562" s="96"/>
      <c r="C562" s="98"/>
      <c r="D562" s="100" t="s">
        <v>413</v>
      </c>
      <c r="E562" s="96"/>
      <c r="F562" s="98"/>
    </row>
    <row r="563" spans="1:6" ht="25.5">
      <c r="A563" s="100" t="s">
        <v>414</v>
      </c>
      <c r="B563" s="96"/>
      <c r="C563" s="98"/>
      <c r="D563" s="96" t="s">
        <v>415</v>
      </c>
      <c r="E563" s="96">
        <v>4</v>
      </c>
      <c r="F563" s="98"/>
    </row>
    <row r="564" spans="1:6" ht="25.5">
      <c r="A564" s="100" t="s">
        <v>416</v>
      </c>
      <c r="B564" s="96">
        <v>5</v>
      </c>
      <c r="C564" s="98"/>
      <c r="D564" s="96" t="s">
        <v>417</v>
      </c>
      <c r="E564" s="96"/>
      <c r="F564" s="98"/>
    </row>
    <row r="565" spans="1:6">
      <c r="A565" s="98"/>
      <c r="B565" s="98"/>
      <c r="C565" s="98"/>
      <c r="D565" s="98"/>
      <c r="E565" s="98"/>
      <c r="F565" s="98"/>
    </row>
    <row r="566" spans="1:6">
      <c r="A566" s="92" t="s">
        <v>418</v>
      </c>
      <c r="B566" s="90"/>
      <c r="C566" s="98"/>
      <c r="D566" s="351"/>
      <c r="E566" s="351"/>
      <c r="F566" s="351"/>
    </row>
    <row r="567" spans="1:6" ht="51">
      <c r="A567" s="94" t="s">
        <v>419</v>
      </c>
      <c r="B567" s="90"/>
      <c r="C567" s="98"/>
      <c r="D567" s="351"/>
      <c r="E567" s="351"/>
      <c r="F567" s="351"/>
    </row>
    <row r="568" spans="1:6">
      <c r="A568" s="96" t="s">
        <v>385</v>
      </c>
      <c r="B568" s="96">
        <v>1</v>
      </c>
      <c r="C568" s="98"/>
      <c r="D568" s="351"/>
      <c r="E568" s="351"/>
      <c r="F568" s="351"/>
    </row>
    <row r="569" spans="1:6">
      <c r="A569" s="96" t="s">
        <v>420</v>
      </c>
      <c r="B569" s="96"/>
      <c r="C569" s="98"/>
      <c r="D569" s="351"/>
      <c r="E569" s="351"/>
      <c r="F569" s="351"/>
    </row>
    <row r="570" spans="1:6">
      <c r="A570" s="98"/>
      <c r="B570" s="98"/>
      <c r="C570" s="98"/>
      <c r="D570" s="101"/>
      <c r="E570" s="101"/>
      <c r="F570" s="101"/>
    </row>
    <row r="571" spans="1:6">
      <c r="A571" s="92" t="s">
        <v>421</v>
      </c>
      <c r="B571" s="94"/>
      <c r="C571" s="98"/>
      <c r="D571" s="101"/>
      <c r="E571" s="101"/>
      <c r="F571" s="101"/>
    </row>
    <row r="572" spans="1:6" ht="25.5">
      <c r="A572" s="94" t="s">
        <v>422</v>
      </c>
      <c r="B572" s="94"/>
      <c r="C572" s="98"/>
      <c r="D572" s="101"/>
      <c r="E572" s="101"/>
      <c r="F572" s="101"/>
    </row>
    <row r="573" spans="1:6">
      <c r="A573" s="96" t="s">
        <v>423</v>
      </c>
      <c r="B573" s="96"/>
      <c r="C573" s="98"/>
      <c r="D573" s="101"/>
      <c r="E573" s="101"/>
      <c r="F573" s="101"/>
    </row>
    <row r="574" spans="1:6">
      <c r="A574" s="96" t="s">
        <v>424</v>
      </c>
      <c r="B574" s="96"/>
      <c r="C574" s="98"/>
      <c r="D574" s="101"/>
      <c r="E574" s="101"/>
      <c r="F574" s="101"/>
    </row>
    <row r="575" spans="1:6">
      <c r="A575" s="96" t="s">
        <v>425</v>
      </c>
      <c r="B575" s="96">
        <v>3</v>
      </c>
      <c r="C575" s="98"/>
      <c r="D575" s="101"/>
      <c r="E575" s="101"/>
      <c r="F575" s="101"/>
    </row>
    <row r="576" spans="1:6">
      <c r="A576" s="96" t="s">
        <v>426</v>
      </c>
      <c r="B576" s="96"/>
      <c r="C576" s="98"/>
      <c r="D576" s="101"/>
      <c r="E576" s="101"/>
      <c r="F576" s="101"/>
    </row>
    <row r="577" spans="1:6">
      <c r="A577" s="96" t="s">
        <v>427</v>
      </c>
      <c r="B577" s="96"/>
      <c r="C577" s="98"/>
      <c r="D577" s="101"/>
      <c r="E577" s="101"/>
      <c r="F577" s="101"/>
    </row>
    <row r="578" spans="1:6">
      <c r="A578" s="98"/>
      <c r="B578" s="98"/>
      <c r="C578" s="98"/>
      <c r="D578" s="101"/>
      <c r="E578" s="101"/>
      <c r="F578" s="101"/>
    </row>
  </sheetData>
  <mergeCells count="36">
    <mergeCell ref="A2:B3"/>
    <mergeCell ref="D2:E3"/>
    <mergeCell ref="D36:F39"/>
    <mergeCell ref="A50:B51"/>
    <mergeCell ref="D50:E51"/>
    <mergeCell ref="D84:F87"/>
    <mergeCell ref="A98:B99"/>
    <mergeCell ref="D98:E99"/>
    <mergeCell ref="D132:F135"/>
    <mergeCell ref="A147:B148"/>
    <mergeCell ref="D147:E148"/>
    <mergeCell ref="D181:F184"/>
    <mergeCell ref="A195:B196"/>
    <mergeCell ref="D195:E196"/>
    <mergeCell ref="D229:F232"/>
    <mergeCell ref="A243:B244"/>
    <mergeCell ref="D243:E244"/>
    <mergeCell ref="D277:F280"/>
    <mergeCell ref="A291:B292"/>
    <mergeCell ref="D291:E292"/>
    <mergeCell ref="D325:F328"/>
    <mergeCell ref="A339:B340"/>
    <mergeCell ref="D339:E340"/>
    <mergeCell ref="D373:F376"/>
    <mergeCell ref="A387:B388"/>
    <mergeCell ref="D387:E388"/>
    <mergeCell ref="D421:F424"/>
    <mergeCell ref="A436:B437"/>
    <mergeCell ref="D436:E437"/>
    <mergeCell ref="D566:F569"/>
    <mergeCell ref="D470:F473"/>
    <mergeCell ref="A484:B485"/>
    <mergeCell ref="D484:E485"/>
    <mergeCell ref="D518:F521"/>
    <mergeCell ref="A532:B533"/>
    <mergeCell ref="D532:E533"/>
  </mergeCells>
  <pageMargins left="0.23611111111111099" right="0.23611111111111099" top="0.74791666666666701" bottom="0.74791666666666701" header="0.51180555555555496" footer="0.51180555555555496"/>
  <pageSetup paperSize="0" scale="0" firstPageNumber="0" fitToHeight="0" orientation="portrait" usePrinterDefaults="0" horizontalDpi="0" verticalDpi="0" copies="0"/>
</worksheet>
</file>

<file path=xl/worksheets/sheet17.xml><?xml version="1.0" encoding="utf-8"?>
<worksheet xmlns="http://schemas.openxmlformats.org/spreadsheetml/2006/main" xmlns:r="http://schemas.openxmlformats.org/officeDocument/2006/relationships">
  <sheetPr>
    <tabColor rgb="FF404040"/>
  </sheetPr>
  <dimension ref="A1:AMK26"/>
  <sheetViews>
    <sheetView zoomScaleNormal="100" workbookViewId="0">
      <pane xSplit="3" ySplit="2" topLeftCell="D3" activePane="bottomRight" state="frozen"/>
      <selection pane="topRight" activeCell="D1" sqref="D1"/>
      <selection pane="bottomLeft" activeCell="A3" sqref="A3"/>
      <selection pane="bottomRight" activeCell="E21" sqref="E21"/>
    </sheetView>
  </sheetViews>
  <sheetFormatPr defaultRowHeight="15.75"/>
  <cols>
    <col min="1" max="1" width="3.42578125" style="204"/>
    <col min="2" max="2" width="64.7109375" style="205"/>
    <col min="3" max="3" width="10.140625" style="206"/>
    <col min="4" max="6" width="12.28515625" style="206"/>
    <col min="7" max="7" width="8.28515625" style="206"/>
    <col min="8" max="8" width="13.28515625" style="206"/>
    <col min="9" max="16" width="12.28515625" style="206"/>
    <col min="17" max="17" width="14.7109375" style="206"/>
    <col min="18" max="19" width="12.28515625" style="206"/>
    <col min="20" max="20" width="15.85546875" style="206"/>
    <col min="21" max="21" width="8.42578125" style="206"/>
    <col min="22" max="27" width="12.28515625" style="206"/>
    <col min="28" max="28" width="15.28515625" style="206"/>
    <col min="29" max="34" width="12.28515625" style="206"/>
    <col min="35" max="35" width="17.28515625" style="206"/>
    <col min="36" max="1025" width="10.85546875" style="206"/>
  </cols>
  <sheetData>
    <row r="1" spans="1:35" s="211" customFormat="1" ht="45" customHeight="1">
      <c r="A1" s="207"/>
      <c r="B1" s="208"/>
      <c r="C1" s="209" t="s">
        <v>557</v>
      </c>
      <c r="D1" s="390" t="s">
        <v>22</v>
      </c>
      <c r="E1" s="390"/>
      <c r="F1" s="390"/>
      <c r="G1" s="210" t="s">
        <v>558</v>
      </c>
      <c r="H1" s="391" t="s">
        <v>33</v>
      </c>
      <c r="I1" s="391"/>
      <c r="J1" s="391"/>
      <c r="K1" s="391"/>
      <c r="L1" s="391"/>
      <c r="M1" s="391"/>
      <c r="N1" s="391"/>
      <c r="O1" s="391"/>
      <c r="P1" s="391"/>
      <c r="Q1" s="391"/>
      <c r="R1" s="391"/>
      <c r="S1" s="391"/>
      <c r="T1" s="391"/>
      <c r="U1" s="210" t="s">
        <v>559</v>
      </c>
      <c r="V1" s="392" t="s">
        <v>54</v>
      </c>
      <c r="W1" s="392"/>
      <c r="X1" s="392"/>
      <c r="Y1" s="392"/>
      <c r="Z1" s="392"/>
      <c r="AA1" s="392"/>
      <c r="AB1" s="210" t="s">
        <v>560</v>
      </c>
      <c r="AC1" s="392" t="s">
        <v>74</v>
      </c>
      <c r="AD1" s="392"/>
      <c r="AE1" s="392"/>
      <c r="AF1" s="392"/>
      <c r="AG1" s="392"/>
      <c r="AH1" s="392"/>
      <c r="AI1" s="210" t="s">
        <v>561</v>
      </c>
    </row>
    <row r="2" spans="1:35" ht="129" customHeight="1">
      <c r="A2" s="212"/>
      <c r="B2" s="213"/>
      <c r="C2" s="214" t="s">
        <v>562</v>
      </c>
      <c r="D2" s="215" t="s">
        <v>563</v>
      </c>
      <c r="E2" s="215" t="s">
        <v>564</v>
      </c>
      <c r="F2" s="216" t="s">
        <v>25</v>
      </c>
      <c r="G2" s="217" t="s">
        <v>565</v>
      </c>
      <c r="H2" s="218" t="s">
        <v>34</v>
      </c>
      <c r="I2" s="215" t="s">
        <v>35</v>
      </c>
      <c r="J2" s="215" t="s">
        <v>36</v>
      </c>
      <c r="K2" s="215" t="s">
        <v>37</v>
      </c>
      <c r="L2" s="215" t="s">
        <v>38</v>
      </c>
      <c r="M2" s="215" t="s">
        <v>39</v>
      </c>
      <c r="N2" s="215" t="s">
        <v>40</v>
      </c>
      <c r="O2" s="215" t="s">
        <v>41</v>
      </c>
      <c r="P2" s="215" t="s">
        <v>42</v>
      </c>
      <c r="Q2" s="215" t="s">
        <v>43</v>
      </c>
      <c r="R2" s="215" t="s">
        <v>44</v>
      </c>
      <c r="S2" s="215" t="s">
        <v>45</v>
      </c>
      <c r="T2" s="215" t="s">
        <v>46</v>
      </c>
      <c r="U2" s="217" t="s">
        <v>566</v>
      </c>
      <c r="V2" s="215" t="s">
        <v>567</v>
      </c>
      <c r="W2" s="215" t="s">
        <v>568</v>
      </c>
      <c r="X2" s="215" t="s">
        <v>569</v>
      </c>
      <c r="Y2" s="215" t="s">
        <v>570</v>
      </c>
      <c r="Z2" s="215" t="s">
        <v>571</v>
      </c>
      <c r="AA2" s="215" t="s">
        <v>572</v>
      </c>
      <c r="AB2" s="217" t="s">
        <v>573</v>
      </c>
      <c r="AC2" s="215" t="s">
        <v>574</v>
      </c>
      <c r="AD2" s="215" t="s">
        <v>575</v>
      </c>
      <c r="AE2" s="215" t="s">
        <v>576</v>
      </c>
      <c r="AF2" s="215" t="s">
        <v>577</v>
      </c>
      <c r="AG2" s="215" t="s">
        <v>578</v>
      </c>
      <c r="AH2" s="215" t="s">
        <v>579</v>
      </c>
      <c r="AI2" s="217" t="s">
        <v>580</v>
      </c>
    </row>
    <row r="3" spans="1:35" ht="37.5">
      <c r="A3" s="219"/>
      <c r="B3" s="220" t="s">
        <v>581</v>
      </c>
      <c r="C3" s="221"/>
      <c r="D3" s="222"/>
      <c r="E3" s="222"/>
      <c r="F3" s="223"/>
      <c r="G3" s="224"/>
      <c r="H3" s="225"/>
      <c r="I3" s="222"/>
      <c r="J3" s="222"/>
      <c r="K3" s="222"/>
      <c r="L3" s="222"/>
      <c r="M3" s="222"/>
      <c r="N3" s="222"/>
      <c r="O3" s="222"/>
      <c r="P3" s="222"/>
      <c r="Q3" s="222"/>
      <c r="R3" s="222"/>
      <c r="S3" s="222"/>
      <c r="T3" s="222"/>
      <c r="U3" s="224"/>
      <c r="V3" s="222"/>
      <c r="W3" s="222"/>
      <c r="X3" s="222"/>
      <c r="Y3" s="222"/>
      <c r="Z3" s="222"/>
      <c r="AA3" s="222"/>
      <c r="AB3" s="224"/>
      <c r="AC3" s="222"/>
      <c r="AD3" s="222"/>
      <c r="AE3" s="222"/>
      <c r="AF3" s="222"/>
      <c r="AG3" s="222"/>
      <c r="AH3" s="222"/>
      <c r="AI3" s="224"/>
    </row>
    <row r="4" spans="1:35">
      <c r="A4" s="226" t="s">
        <v>582</v>
      </c>
      <c r="B4" s="227" t="s">
        <v>583</v>
      </c>
      <c r="C4" s="228"/>
      <c r="D4" s="229" t="s">
        <v>584</v>
      </c>
      <c r="E4" s="229" t="s">
        <v>584</v>
      </c>
      <c r="F4" s="230" t="s">
        <v>584</v>
      </c>
      <c r="G4" s="231"/>
      <c r="H4" s="232"/>
      <c r="I4" s="233"/>
      <c r="J4" s="233"/>
      <c r="K4" s="233"/>
      <c r="L4" s="233"/>
      <c r="M4" s="233"/>
      <c r="N4" s="233"/>
      <c r="O4" s="233"/>
      <c r="P4" s="233"/>
      <c r="Q4" s="233"/>
      <c r="R4" s="233"/>
      <c r="S4" s="233"/>
      <c r="T4" s="233"/>
      <c r="U4" s="231"/>
      <c r="V4" s="233"/>
      <c r="W4" s="233"/>
      <c r="X4" s="233"/>
      <c r="Y4" s="233"/>
      <c r="Z4" s="233"/>
      <c r="AA4" s="233"/>
      <c r="AB4" s="231"/>
      <c r="AC4" s="233"/>
      <c r="AD4" s="233"/>
      <c r="AE4" s="233"/>
      <c r="AF4" s="233"/>
      <c r="AG4" s="233"/>
      <c r="AH4" s="233"/>
      <c r="AI4" s="231"/>
    </row>
    <row r="5" spans="1:35">
      <c r="A5" s="226" t="s">
        <v>585</v>
      </c>
      <c r="B5" s="227" t="s">
        <v>586</v>
      </c>
      <c r="C5" s="234"/>
      <c r="D5" s="235"/>
      <c r="E5" s="235"/>
      <c r="F5" s="236"/>
      <c r="G5" s="237"/>
      <c r="H5" s="232"/>
      <c r="I5" s="233"/>
      <c r="J5" s="233"/>
      <c r="K5" s="233"/>
      <c r="L5" s="233"/>
      <c r="M5" s="233"/>
      <c r="N5" s="233"/>
      <c r="O5" s="233"/>
      <c r="P5" s="233"/>
      <c r="Q5" s="233"/>
      <c r="R5" s="233"/>
      <c r="S5" s="233"/>
      <c r="T5" s="233"/>
      <c r="U5" s="237"/>
      <c r="V5" s="233"/>
      <c r="W5" s="233"/>
      <c r="X5" s="233"/>
      <c r="Y5" s="233"/>
      <c r="Z5" s="233"/>
      <c r="AA5" s="233"/>
      <c r="AB5" s="237"/>
      <c r="AC5" s="233"/>
      <c r="AD5" s="233"/>
      <c r="AE5" s="233"/>
      <c r="AF5" s="233"/>
      <c r="AG5" s="233"/>
      <c r="AH5" s="233"/>
      <c r="AI5" s="237"/>
    </row>
    <row r="6" spans="1:35">
      <c r="A6" s="226" t="s">
        <v>587</v>
      </c>
      <c r="B6" s="227" t="s">
        <v>588</v>
      </c>
      <c r="C6" s="234"/>
      <c r="D6" s="235"/>
      <c r="E6" s="235"/>
      <c r="F6" s="236"/>
      <c r="G6" s="237"/>
      <c r="H6" s="232"/>
      <c r="I6" s="233"/>
      <c r="J6" s="233"/>
      <c r="K6" s="233"/>
      <c r="L6" s="233"/>
      <c r="M6" s="233"/>
      <c r="N6" s="233"/>
      <c r="O6" s="233"/>
      <c r="P6" s="233"/>
      <c r="Q6" s="233"/>
      <c r="R6" s="233"/>
      <c r="S6" s="233"/>
      <c r="T6" s="233"/>
      <c r="U6" s="237"/>
      <c r="V6" s="233"/>
      <c r="W6" s="233"/>
      <c r="X6" s="233"/>
      <c r="Y6" s="233"/>
      <c r="Z6" s="233"/>
      <c r="AA6" s="233"/>
      <c r="AB6" s="237"/>
      <c r="AC6" s="233"/>
      <c r="AD6" s="233"/>
      <c r="AE6" s="233"/>
      <c r="AF6" s="233"/>
      <c r="AG6" s="233"/>
      <c r="AH6" s="233"/>
      <c r="AI6" s="237"/>
    </row>
    <row r="7" spans="1:35">
      <c r="A7" s="226" t="s">
        <v>589</v>
      </c>
      <c r="B7" s="227" t="s">
        <v>590</v>
      </c>
      <c r="C7" s="234"/>
      <c r="D7" s="229" t="s">
        <v>584</v>
      </c>
      <c r="E7" s="235"/>
      <c r="F7" s="236"/>
      <c r="G7" s="237"/>
      <c r="H7" s="232"/>
      <c r="I7" s="233"/>
      <c r="J7" s="233"/>
      <c r="K7" s="233"/>
      <c r="L7" s="233"/>
      <c r="M7" s="233"/>
      <c r="N7" s="233"/>
      <c r="O7" s="233"/>
      <c r="P7" s="233"/>
      <c r="Q7" s="233"/>
      <c r="R7" s="233"/>
      <c r="S7" s="233"/>
      <c r="T7" s="233"/>
      <c r="U7" s="237"/>
      <c r="V7" s="233"/>
      <c r="W7" s="233"/>
      <c r="X7" s="233"/>
      <c r="Y7" s="233"/>
      <c r="Z7" s="233"/>
      <c r="AA7" s="233"/>
      <c r="AB7" s="237"/>
      <c r="AC7" s="233"/>
      <c r="AD7" s="233"/>
      <c r="AE7" s="233"/>
      <c r="AF7" s="233"/>
      <c r="AG7" s="233"/>
      <c r="AH7" s="233"/>
      <c r="AI7" s="237"/>
    </row>
    <row r="8" spans="1:35" ht="25.5">
      <c r="A8" s="226" t="s">
        <v>591</v>
      </c>
      <c r="B8" s="227" t="s">
        <v>592</v>
      </c>
      <c r="C8" s="234"/>
      <c r="D8" s="229" t="s">
        <v>584</v>
      </c>
      <c r="E8" s="229" t="s">
        <v>584</v>
      </c>
      <c r="F8" s="236"/>
      <c r="G8" s="237"/>
      <c r="H8" s="232"/>
      <c r="I8" s="233"/>
      <c r="J8" s="233"/>
      <c r="K8" s="233"/>
      <c r="L8" s="233"/>
      <c r="M8" s="233"/>
      <c r="N8" s="233"/>
      <c r="O8" s="233"/>
      <c r="P8" s="233"/>
      <c r="Q8" s="233"/>
      <c r="R8" s="233"/>
      <c r="S8" s="233"/>
      <c r="T8" s="233"/>
      <c r="U8" s="237"/>
      <c r="V8" s="233"/>
      <c r="W8" s="233"/>
      <c r="X8" s="233"/>
      <c r="Y8" s="233"/>
      <c r="Z8" s="233"/>
      <c r="AA8" s="233"/>
      <c r="AB8" s="237"/>
      <c r="AC8" s="233"/>
      <c r="AD8" s="233"/>
      <c r="AE8" s="233"/>
      <c r="AF8" s="233"/>
      <c r="AG8" s="233"/>
      <c r="AH8" s="233"/>
      <c r="AI8" s="237"/>
    </row>
    <row r="9" spans="1:35" ht="37.5">
      <c r="A9" s="219"/>
      <c r="B9" s="220" t="s">
        <v>593</v>
      </c>
      <c r="C9" s="221"/>
      <c r="D9" s="238"/>
      <c r="E9" s="238"/>
      <c r="F9" s="239"/>
      <c r="G9" s="224"/>
      <c r="H9" s="225"/>
      <c r="I9" s="222"/>
      <c r="J9" s="222"/>
      <c r="K9" s="222"/>
      <c r="L9" s="222"/>
      <c r="M9" s="222"/>
      <c r="N9" s="222"/>
      <c r="O9" s="222"/>
      <c r="P9" s="222"/>
      <c r="Q9" s="222"/>
      <c r="R9" s="222"/>
      <c r="S9" s="222"/>
      <c r="T9" s="222"/>
      <c r="U9" s="224"/>
      <c r="V9" s="222"/>
      <c r="W9" s="222"/>
      <c r="X9" s="222"/>
      <c r="Y9" s="222"/>
      <c r="Z9" s="222"/>
      <c r="AA9" s="222"/>
      <c r="AB9" s="224"/>
      <c r="AC9" s="222"/>
      <c r="AD9" s="222"/>
      <c r="AE9" s="222"/>
      <c r="AF9" s="222"/>
      <c r="AG9" s="222"/>
      <c r="AH9" s="222"/>
      <c r="AI9" s="224"/>
    </row>
    <row r="10" spans="1:35">
      <c r="A10" s="226" t="s">
        <v>594</v>
      </c>
      <c r="B10" s="227" t="s">
        <v>595</v>
      </c>
      <c r="C10" s="234"/>
      <c r="D10" s="235"/>
      <c r="E10" s="235"/>
      <c r="F10" s="236"/>
      <c r="G10" s="237"/>
      <c r="H10" s="232"/>
      <c r="I10" s="233"/>
      <c r="J10" s="233"/>
      <c r="K10" s="233"/>
      <c r="L10" s="233"/>
      <c r="M10" s="233"/>
      <c r="N10" s="233"/>
      <c r="O10" s="233"/>
      <c r="P10" s="233"/>
      <c r="Q10" s="233"/>
      <c r="R10" s="233"/>
      <c r="S10" s="233"/>
      <c r="T10" s="233"/>
      <c r="U10" s="237"/>
      <c r="V10" s="233"/>
      <c r="W10" s="233"/>
      <c r="X10" s="233"/>
      <c r="Y10" s="233"/>
      <c r="Z10" s="233"/>
      <c r="AA10" s="233"/>
      <c r="AB10" s="237"/>
      <c r="AC10" s="233"/>
      <c r="AD10" s="233"/>
      <c r="AE10" s="233"/>
      <c r="AF10" s="233"/>
      <c r="AG10" s="233"/>
      <c r="AH10" s="233"/>
      <c r="AI10" s="237"/>
    </row>
    <row r="11" spans="1:35">
      <c r="A11" s="226" t="s">
        <v>596</v>
      </c>
      <c r="B11" s="227" t="s">
        <v>597</v>
      </c>
      <c r="C11" s="234"/>
      <c r="D11" s="235"/>
      <c r="E11" s="235"/>
      <c r="F11" s="236"/>
      <c r="G11" s="237"/>
      <c r="H11" s="232"/>
      <c r="I11" s="233"/>
      <c r="J11" s="233"/>
      <c r="K11" s="233"/>
      <c r="L11" s="233"/>
      <c r="M11" s="233"/>
      <c r="N11" s="233"/>
      <c r="O11" s="233"/>
      <c r="P11" s="233"/>
      <c r="Q11" s="233"/>
      <c r="R11" s="233"/>
      <c r="S11" s="233"/>
      <c r="T11" s="233"/>
      <c r="U11" s="237"/>
      <c r="V11" s="233"/>
      <c r="W11" s="233"/>
      <c r="X11" s="233"/>
      <c r="Y11" s="233"/>
      <c r="Z11" s="233"/>
      <c r="AA11" s="233"/>
      <c r="AB11" s="237"/>
      <c r="AC11" s="233"/>
      <c r="AD11" s="233"/>
      <c r="AE11" s="233"/>
      <c r="AF11" s="233"/>
      <c r="AG11" s="233"/>
      <c r="AH11" s="233"/>
      <c r="AI11" s="237"/>
    </row>
    <row r="12" spans="1:35" ht="25.5">
      <c r="A12" s="226" t="s">
        <v>598</v>
      </c>
      <c r="B12" s="227" t="s">
        <v>599</v>
      </c>
      <c r="C12" s="234"/>
      <c r="D12" s="235"/>
      <c r="E12" s="235"/>
      <c r="F12" s="236"/>
      <c r="G12" s="237"/>
      <c r="H12" s="232"/>
      <c r="I12" s="233"/>
      <c r="J12" s="233"/>
      <c r="K12" s="233"/>
      <c r="L12" s="233"/>
      <c r="M12" s="233"/>
      <c r="N12" s="233"/>
      <c r="O12" s="233"/>
      <c r="P12" s="233"/>
      <c r="Q12" s="233"/>
      <c r="R12" s="233"/>
      <c r="S12" s="233"/>
      <c r="T12" s="233"/>
      <c r="U12" s="237"/>
      <c r="V12" s="233"/>
      <c r="W12" s="233"/>
      <c r="X12" s="233"/>
      <c r="Y12" s="233"/>
      <c r="Z12" s="233"/>
      <c r="AA12" s="233"/>
      <c r="AB12" s="237"/>
      <c r="AC12" s="233"/>
      <c r="AD12" s="233"/>
      <c r="AE12" s="233"/>
      <c r="AF12" s="233"/>
      <c r="AG12" s="233"/>
      <c r="AH12" s="233"/>
      <c r="AI12" s="237"/>
    </row>
    <row r="13" spans="1:35">
      <c r="A13" s="226" t="s">
        <v>600</v>
      </c>
      <c r="B13" s="227" t="s">
        <v>601</v>
      </c>
      <c r="C13" s="234"/>
      <c r="D13" s="235"/>
      <c r="E13" s="235"/>
      <c r="F13" s="236"/>
      <c r="G13" s="237"/>
      <c r="H13" s="232"/>
      <c r="I13" s="233"/>
      <c r="J13" s="233"/>
      <c r="K13" s="233"/>
      <c r="L13" s="233"/>
      <c r="M13" s="233"/>
      <c r="N13" s="233"/>
      <c r="O13" s="233"/>
      <c r="P13" s="233"/>
      <c r="Q13" s="233"/>
      <c r="R13" s="233"/>
      <c r="S13" s="233"/>
      <c r="T13" s="233"/>
      <c r="U13" s="237"/>
      <c r="V13" s="233"/>
      <c r="W13" s="233"/>
      <c r="X13" s="233"/>
      <c r="Y13" s="233"/>
      <c r="Z13" s="233"/>
      <c r="AA13" s="233"/>
      <c r="AB13" s="237"/>
      <c r="AC13" s="233"/>
      <c r="AD13" s="233"/>
      <c r="AE13" s="233"/>
      <c r="AF13" s="233"/>
      <c r="AG13" s="233"/>
      <c r="AH13" s="233"/>
      <c r="AI13" s="237"/>
    </row>
    <row r="14" spans="1:35">
      <c r="A14" s="226" t="s">
        <v>602</v>
      </c>
      <c r="B14" s="227" t="s">
        <v>603</v>
      </c>
      <c r="C14" s="234"/>
      <c r="D14" s="235"/>
      <c r="E14" s="235"/>
      <c r="F14" s="236"/>
      <c r="G14" s="237"/>
      <c r="H14" s="232"/>
      <c r="I14" s="233"/>
      <c r="J14" s="233"/>
      <c r="K14" s="233"/>
      <c r="L14" s="233"/>
      <c r="M14" s="233"/>
      <c r="N14" s="233"/>
      <c r="O14" s="233"/>
      <c r="P14" s="233"/>
      <c r="Q14" s="233"/>
      <c r="R14" s="233"/>
      <c r="S14" s="233"/>
      <c r="T14" s="233"/>
      <c r="U14" s="237"/>
      <c r="V14" s="233"/>
      <c r="W14" s="233"/>
      <c r="X14" s="233"/>
      <c r="Y14" s="233"/>
      <c r="Z14" s="233"/>
      <c r="AA14" s="233"/>
      <c r="AB14" s="237"/>
      <c r="AC14" s="233"/>
      <c r="AD14" s="233"/>
      <c r="AE14" s="233"/>
      <c r="AF14" s="233"/>
      <c r="AG14" s="233"/>
      <c r="AH14" s="233"/>
      <c r="AI14" s="237"/>
    </row>
    <row r="15" spans="1:35">
      <c r="A15" s="226" t="s">
        <v>604</v>
      </c>
      <c r="B15" s="227" t="s">
        <v>605</v>
      </c>
      <c r="C15" s="234"/>
      <c r="D15" s="235"/>
      <c r="E15" s="235"/>
      <c r="F15" s="236"/>
      <c r="G15" s="237"/>
      <c r="H15" s="232"/>
      <c r="I15" s="233"/>
      <c r="J15" s="233"/>
      <c r="K15" s="233"/>
      <c r="L15" s="233"/>
      <c r="M15" s="233"/>
      <c r="N15" s="233"/>
      <c r="O15" s="233"/>
      <c r="P15" s="233"/>
      <c r="Q15" s="233"/>
      <c r="R15" s="233"/>
      <c r="S15" s="233"/>
      <c r="T15" s="233"/>
      <c r="U15" s="237"/>
      <c r="V15" s="233"/>
      <c r="W15" s="233"/>
      <c r="X15" s="233"/>
      <c r="Y15" s="233"/>
      <c r="Z15" s="233"/>
      <c r="AA15" s="233"/>
      <c r="AB15" s="237"/>
      <c r="AC15" s="233"/>
      <c r="AD15" s="233"/>
      <c r="AE15" s="233"/>
      <c r="AF15" s="233"/>
      <c r="AG15" s="233"/>
      <c r="AH15" s="233"/>
      <c r="AI15" s="237"/>
    </row>
    <row r="16" spans="1:35">
      <c r="A16" s="226" t="s">
        <v>606</v>
      </c>
      <c r="B16" s="227" t="s">
        <v>607</v>
      </c>
      <c r="C16" s="234"/>
      <c r="D16" s="235"/>
      <c r="E16" s="235"/>
      <c r="F16" s="236"/>
      <c r="G16" s="237"/>
      <c r="H16" s="232"/>
      <c r="I16" s="233"/>
      <c r="J16" s="233"/>
      <c r="K16" s="233"/>
      <c r="L16" s="233"/>
      <c r="M16" s="233"/>
      <c r="N16" s="233"/>
      <c r="O16" s="233"/>
      <c r="P16" s="233"/>
      <c r="Q16" s="233"/>
      <c r="R16" s="233"/>
      <c r="S16" s="233"/>
      <c r="T16" s="233"/>
      <c r="U16" s="237"/>
      <c r="V16" s="233"/>
      <c r="W16" s="233"/>
      <c r="X16" s="233"/>
      <c r="Y16" s="233"/>
      <c r="Z16" s="233"/>
      <c r="AA16" s="233"/>
      <c r="AB16" s="237"/>
      <c r="AC16" s="233"/>
      <c r="AD16" s="233"/>
      <c r="AE16" s="233"/>
      <c r="AF16" s="233"/>
      <c r="AG16" s="233"/>
      <c r="AH16" s="233"/>
      <c r="AI16" s="237"/>
    </row>
    <row r="17" spans="1:35">
      <c r="A17" s="226" t="s">
        <v>608</v>
      </c>
      <c r="B17" s="227" t="s">
        <v>609</v>
      </c>
      <c r="C17" s="234"/>
      <c r="D17" s="235"/>
      <c r="E17" s="235"/>
      <c r="F17" s="236"/>
      <c r="G17" s="237"/>
      <c r="H17" s="232"/>
      <c r="I17" s="233"/>
      <c r="J17" s="233"/>
      <c r="K17" s="233"/>
      <c r="L17" s="233"/>
      <c r="M17" s="233"/>
      <c r="N17" s="233"/>
      <c r="O17" s="233"/>
      <c r="P17" s="233"/>
      <c r="Q17" s="233"/>
      <c r="R17" s="233"/>
      <c r="S17" s="233"/>
      <c r="T17" s="233"/>
      <c r="U17" s="237"/>
      <c r="V17" s="233"/>
      <c r="W17" s="233"/>
      <c r="X17" s="233"/>
      <c r="Y17" s="233"/>
      <c r="Z17" s="233"/>
      <c r="AA17" s="233"/>
      <c r="AB17" s="237"/>
      <c r="AC17" s="233"/>
      <c r="AD17" s="233"/>
      <c r="AE17" s="233"/>
      <c r="AF17" s="233"/>
      <c r="AG17" s="233"/>
      <c r="AH17" s="233"/>
      <c r="AI17" s="237"/>
    </row>
    <row r="18" spans="1:35">
      <c r="A18" s="226" t="s">
        <v>610</v>
      </c>
      <c r="B18" s="227" t="s">
        <v>611</v>
      </c>
      <c r="C18" s="234"/>
      <c r="D18" s="235"/>
      <c r="E18" s="235"/>
      <c r="F18" s="236"/>
      <c r="G18" s="237"/>
      <c r="H18" s="232"/>
      <c r="I18" s="233"/>
      <c r="J18" s="233"/>
      <c r="K18" s="233"/>
      <c r="L18" s="233"/>
      <c r="M18" s="233"/>
      <c r="N18" s="233"/>
      <c r="O18" s="233"/>
      <c r="P18" s="233"/>
      <c r="Q18" s="233"/>
      <c r="R18" s="233"/>
      <c r="S18" s="233"/>
      <c r="T18" s="233"/>
      <c r="U18" s="237"/>
      <c r="V18" s="233"/>
      <c r="W18" s="233"/>
      <c r="X18" s="233"/>
      <c r="Y18" s="233"/>
      <c r="Z18" s="233"/>
      <c r="AA18" s="233"/>
      <c r="AB18" s="237"/>
      <c r="AC18" s="233"/>
      <c r="AD18" s="233"/>
      <c r="AE18" s="233"/>
      <c r="AF18" s="233"/>
      <c r="AG18" s="233"/>
      <c r="AH18" s="233"/>
      <c r="AI18" s="237"/>
    </row>
    <row r="19" spans="1:35" ht="56.25">
      <c r="A19" s="219"/>
      <c r="B19" s="220" t="s">
        <v>612</v>
      </c>
      <c r="C19" s="221"/>
      <c r="D19" s="238"/>
      <c r="E19" s="238"/>
      <c r="F19" s="239"/>
      <c r="G19" s="224"/>
      <c r="H19" s="225"/>
      <c r="I19" s="222"/>
      <c r="J19" s="222"/>
      <c r="K19" s="222"/>
      <c r="L19" s="222"/>
      <c r="M19" s="222"/>
      <c r="N19" s="222"/>
      <c r="O19" s="222"/>
      <c r="P19" s="222"/>
      <c r="Q19" s="222"/>
      <c r="R19" s="222"/>
      <c r="S19" s="222"/>
      <c r="T19" s="222"/>
      <c r="U19" s="224"/>
      <c r="V19" s="222"/>
      <c r="W19" s="222"/>
      <c r="X19" s="222"/>
      <c r="Y19" s="222"/>
      <c r="Z19" s="222"/>
      <c r="AA19" s="222"/>
      <c r="AB19" s="224"/>
      <c r="AC19" s="222"/>
      <c r="AD19" s="222"/>
      <c r="AE19" s="222"/>
      <c r="AF19" s="222"/>
      <c r="AG19" s="222"/>
      <c r="AH19" s="222"/>
      <c r="AI19" s="224"/>
    </row>
    <row r="20" spans="1:35">
      <c r="A20" s="226" t="s">
        <v>613</v>
      </c>
      <c r="B20" s="227" t="s">
        <v>614</v>
      </c>
      <c r="C20" s="240"/>
      <c r="D20" s="229" t="s">
        <v>584</v>
      </c>
      <c r="E20" s="229" t="s">
        <v>584</v>
      </c>
      <c r="F20" s="230" t="s">
        <v>584</v>
      </c>
      <c r="G20" s="241"/>
      <c r="H20" s="232"/>
      <c r="I20" s="233"/>
      <c r="J20" s="233"/>
      <c r="K20" s="233"/>
      <c r="L20" s="233"/>
      <c r="M20" s="233"/>
      <c r="N20" s="233"/>
      <c r="O20" s="233"/>
      <c r="P20" s="233"/>
      <c r="Q20" s="233"/>
      <c r="R20" s="233"/>
      <c r="S20" s="233"/>
      <c r="T20" s="233"/>
      <c r="U20" s="241"/>
      <c r="V20" s="233"/>
      <c r="W20" s="233"/>
      <c r="X20" s="233"/>
      <c r="Y20" s="233"/>
      <c r="Z20" s="233"/>
      <c r="AA20" s="233"/>
      <c r="AB20" s="241"/>
      <c r="AC20" s="233"/>
      <c r="AD20" s="233"/>
      <c r="AE20" s="233"/>
      <c r="AF20" s="233"/>
      <c r="AG20" s="233"/>
      <c r="AH20" s="233"/>
      <c r="AI20" s="241"/>
    </row>
    <row r="21" spans="1:35">
      <c r="A21" s="226" t="s">
        <v>615</v>
      </c>
      <c r="B21" s="227" t="s">
        <v>616</v>
      </c>
      <c r="C21" s="234"/>
      <c r="D21" s="235"/>
      <c r="E21" s="235"/>
      <c r="F21" s="236"/>
      <c r="G21" s="237"/>
      <c r="H21" s="242" t="s">
        <v>617</v>
      </c>
      <c r="I21" s="233"/>
      <c r="J21" s="233"/>
      <c r="K21" s="233"/>
      <c r="L21" s="233"/>
      <c r="M21" s="233"/>
      <c r="N21" s="233"/>
      <c r="O21" s="233"/>
      <c r="P21" s="233"/>
      <c r="Q21" s="233"/>
      <c r="R21" s="233"/>
      <c r="S21" s="233"/>
      <c r="T21" s="233"/>
      <c r="U21" s="237"/>
      <c r="V21" s="233"/>
      <c r="W21" s="233"/>
      <c r="X21" s="233"/>
      <c r="Y21" s="233"/>
      <c r="Z21" s="233"/>
      <c r="AA21" s="233"/>
      <c r="AB21" s="237"/>
      <c r="AC21" s="233"/>
      <c r="AD21" s="233"/>
      <c r="AE21" s="233"/>
      <c r="AF21" s="233"/>
      <c r="AG21" s="233"/>
      <c r="AH21" s="233"/>
      <c r="AI21" s="237"/>
    </row>
    <row r="22" spans="1:35">
      <c r="A22" s="226" t="s">
        <v>618</v>
      </c>
      <c r="B22" s="227" t="s">
        <v>619</v>
      </c>
      <c r="C22" s="234"/>
      <c r="D22" s="235"/>
      <c r="E22" s="235"/>
      <c r="F22" s="235"/>
      <c r="G22" s="237"/>
      <c r="H22" s="232"/>
      <c r="I22" s="233"/>
      <c r="J22" s="233"/>
      <c r="K22" s="233"/>
      <c r="L22" s="233"/>
      <c r="M22" s="233"/>
      <c r="N22" s="233"/>
      <c r="O22" s="233"/>
      <c r="P22" s="233"/>
      <c r="Q22" s="233"/>
      <c r="R22" s="233"/>
      <c r="S22" s="233"/>
      <c r="T22" s="233"/>
      <c r="U22" s="237"/>
      <c r="V22" s="233"/>
      <c r="W22" s="233"/>
      <c r="X22" s="233"/>
      <c r="Y22" s="233"/>
      <c r="Z22" s="233"/>
      <c r="AA22" s="233"/>
      <c r="AB22" s="237"/>
      <c r="AC22" s="233"/>
      <c r="AD22" s="233"/>
      <c r="AE22" s="233"/>
      <c r="AF22" s="233"/>
      <c r="AG22" s="233"/>
      <c r="AH22" s="233"/>
      <c r="AI22" s="237"/>
    </row>
    <row r="23" spans="1:35">
      <c r="A23" s="226" t="s">
        <v>620</v>
      </c>
      <c r="B23" s="227" t="s">
        <v>621</v>
      </c>
      <c r="C23" s="234"/>
      <c r="D23" s="229" t="s">
        <v>584</v>
      </c>
      <c r="E23" s="229" t="s">
        <v>584</v>
      </c>
      <c r="F23" s="230" t="s">
        <v>584</v>
      </c>
      <c r="G23" s="237"/>
      <c r="H23" s="242" t="s">
        <v>617</v>
      </c>
      <c r="I23" s="233"/>
      <c r="J23" s="233"/>
      <c r="K23" s="233"/>
      <c r="L23" s="233"/>
      <c r="M23" s="233"/>
      <c r="N23" s="233"/>
      <c r="O23" s="233"/>
      <c r="P23" s="233"/>
      <c r="Q23" s="233"/>
      <c r="R23" s="233"/>
      <c r="S23" s="233"/>
      <c r="T23" s="233"/>
      <c r="U23" s="237"/>
      <c r="V23" s="233"/>
      <c r="W23" s="233"/>
      <c r="X23" s="233"/>
      <c r="Y23" s="233"/>
      <c r="Z23" s="233"/>
      <c r="AA23" s="233"/>
      <c r="AB23" s="237"/>
      <c r="AC23" s="233"/>
      <c r="AD23" s="233"/>
      <c r="AE23" s="233"/>
      <c r="AF23" s="233"/>
      <c r="AG23" s="233"/>
      <c r="AH23" s="233"/>
      <c r="AI23" s="237"/>
    </row>
    <row r="24" spans="1:35">
      <c r="A24" s="226" t="s">
        <v>622</v>
      </c>
      <c r="B24" s="227" t="s">
        <v>623</v>
      </c>
      <c r="C24" s="234"/>
      <c r="D24" s="235"/>
      <c r="E24" s="235"/>
      <c r="F24" s="236"/>
      <c r="G24" s="237"/>
      <c r="H24" s="232"/>
      <c r="I24" s="233"/>
      <c r="J24" s="233"/>
      <c r="K24" s="233"/>
      <c r="L24" s="233"/>
      <c r="M24" s="233"/>
      <c r="N24" s="233"/>
      <c r="O24" s="233"/>
      <c r="P24" s="233"/>
      <c r="Q24" s="233"/>
      <c r="R24" s="233"/>
      <c r="S24" s="233"/>
      <c r="T24" s="233"/>
      <c r="U24" s="237"/>
      <c r="V24" s="233"/>
      <c r="W24" s="233"/>
      <c r="X24" s="233"/>
      <c r="Y24" s="233"/>
      <c r="Z24" s="233"/>
      <c r="AA24" s="233"/>
      <c r="AB24" s="237"/>
      <c r="AC24" s="233"/>
      <c r="AD24" s="233"/>
      <c r="AE24" s="233"/>
      <c r="AF24" s="233"/>
      <c r="AG24" s="233"/>
      <c r="AH24" s="233"/>
      <c r="AI24" s="237"/>
    </row>
    <row r="25" spans="1:35">
      <c r="A25" s="226" t="s">
        <v>624</v>
      </c>
      <c r="B25" s="227" t="s">
        <v>625</v>
      </c>
      <c r="C25" s="234"/>
      <c r="D25" s="235"/>
      <c r="E25" s="235"/>
      <c r="F25" s="236"/>
      <c r="G25" s="237"/>
      <c r="H25" s="232"/>
      <c r="I25" s="233"/>
      <c r="J25" s="233"/>
      <c r="K25" s="233"/>
      <c r="L25" s="233"/>
      <c r="M25" s="233"/>
      <c r="N25" s="233"/>
      <c r="O25" s="233"/>
      <c r="P25" s="233"/>
      <c r="Q25" s="233"/>
      <c r="R25" s="233"/>
      <c r="S25" s="233"/>
      <c r="T25" s="233"/>
      <c r="U25" s="237"/>
      <c r="V25" s="233"/>
      <c r="W25" s="233"/>
      <c r="X25" s="233"/>
      <c r="Y25" s="233"/>
      <c r="Z25" s="233"/>
      <c r="AA25" s="233"/>
      <c r="AB25" s="237"/>
      <c r="AC25" s="233"/>
      <c r="AD25" s="233"/>
      <c r="AE25" s="233"/>
      <c r="AF25" s="233"/>
      <c r="AG25" s="233"/>
      <c r="AH25" s="233"/>
      <c r="AI25" s="237"/>
    </row>
    <row r="26" spans="1:35">
      <c r="A26" s="243"/>
      <c r="B26" s="244"/>
      <c r="C26" s="245"/>
      <c r="D26" s="222"/>
      <c r="E26" s="222"/>
      <c r="F26" s="223"/>
      <c r="G26" s="224"/>
      <c r="H26" s="225"/>
      <c r="I26" s="222"/>
      <c r="J26" s="222"/>
      <c r="K26" s="222"/>
      <c r="L26" s="222"/>
      <c r="M26" s="222"/>
      <c r="N26" s="222"/>
      <c r="O26" s="222"/>
      <c r="P26" s="222"/>
      <c r="Q26" s="222"/>
      <c r="R26" s="222"/>
      <c r="S26" s="222"/>
      <c r="T26" s="222"/>
      <c r="U26" s="224"/>
      <c r="V26" s="222"/>
      <c r="W26" s="222"/>
      <c r="X26" s="222"/>
      <c r="Y26" s="222"/>
      <c r="Z26" s="222"/>
      <c r="AA26" s="222"/>
      <c r="AB26" s="224"/>
      <c r="AC26" s="222"/>
      <c r="AD26" s="222"/>
      <c r="AE26" s="222"/>
      <c r="AF26" s="222"/>
      <c r="AG26" s="222"/>
      <c r="AH26" s="222"/>
      <c r="AI26" s="224"/>
    </row>
  </sheetData>
  <mergeCells count="4">
    <mergeCell ref="D1:F1"/>
    <mergeCell ref="H1:T1"/>
    <mergeCell ref="V1:AA1"/>
    <mergeCell ref="AC1:AH1"/>
  </mergeCells>
  <pageMargins left="0.75" right="0.75" top="1" bottom="1" header="0.51180555555555496" footer="0.51180555555555496"/>
  <pageSetup paperSize="0" scale="0" firstPageNumber="0" orientation="portrait" usePrinterDefaults="0" horizontalDpi="0" verticalDpi="0" copies="0"/>
</worksheet>
</file>

<file path=xl/worksheets/sheet18.xml><?xml version="1.0" encoding="utf-8"?>
<worksheet xmlns="http://schemas.openxmlformats.org/spreadsheetml/2006/main" xmlns:r="http://schemas.openxmlformats.org/officeDocument/2006/relationships">
  <sheetPr>
    <tabColor rgb="FF404040"/>
  </sheetPr>
  <dimension ref="A1:AMK28"/>
  <sheetViews>
    <sheetView zoomScaleNormal="100" workbookViewId="0">
      <pane xSplit="3" ySplit="2" topLeftCell="D5" activePane="bottomRight" state="frozen"/>
      <selection pane="topRight" activeCell="D1" sqref="D1"/>
      <selection pane="bottomLeft" activeCell="A5" sqref="A5"/>
      <selection pane="bottomRight" activeCell="B9" sqref="B9"/>
    </sheetView>
  </sheetViews>
  <sheetFormatPr defaultRowHeight="15.75"/>
  <cols>
    <col min="1" max="1" width="3.42578125" style="204"/>
    <col min="2" max="2" width="62.28515625" style="205"/>
    <col min="3" max="3" width="10.140625" style="206"/>
    <col min="4" max="6" width="12.28515625" style="206"/>
    <col min="7" max="7" width="8.28515625" style="206"/>
    <col min="8" max="20" width="0" style="206" hidden="1"/>
    <col min="21" max="21" width="8.42578125" style="206"/>
    <col min="22" max="27" width="0" style="206" hidden="1"/>
    <col min="28" max="28" width="15.28515625" style="206"/>
    <col min="29" max="34" width="0" style="206" hidden="1"/>
    <col min="35" max="35" width="17.28515625" style="206"/>
    <col min="36" max="1025" width="10.85546875" style="206"/>
  </cols>
  <sheetData>
    <row r="1" spans="1:35" s="211" customFormat="1" ht="45" customHeight="1">
      <c r="A1" s="207"/>
      <c r="B1" s="208"/>
      <c r="C1" s="209" t="s">
        <v>626</v>
      </c>
      <c r="D1" s="390" t="s">
        <v>22</v>
      </c>
      <c r="E1" s="390"/>
      <c r="F1" s="390"/>
      <c r="G1" s="210" t="s">
        <v>558</v>
      </c>
      <c r="H1" s="391" t="s">
        <v>33</v>
      </c>
      <c r="I1" s="391"/>
      <c r="J1" s="391"/>
      <c r="K1" s="391"/>
      <c r="L1" s="391"/>
      <c r="M1" s="391"/>
      <c r="N1" s="391"/>
      <c r="O1" s="391"/>
      <c r="P1" s="391"/>
      <c r="Q1" s="391"/>
      <c r="R1" s="391"/>
      <c r="S1" s="391"/>
      <c r="T1" s="391"/>
      <c r="U1" s="210" t="s">
        <v>559</v>
      </c>
      <c r="V1" s="392" t="s">
        <v>54</v>
      </c>
      <c r="W1" s="392"/>
      <c r="X1" s="392"/>
      <c r="Y1" s="392"/>
      <c r="Z1" s="392"/>
      <c r="AA1" s="392"/>
      <c r="AB1" s="210" t="s">
        <v>560</v>
      </c>
      <c r="AC1" s="392" t="s">
        <v>74</v>
      </c>
      <c r="AD1" s="392"/>
      <c r="AE1" s="392"/>
      <c r="AF1" s="392"/>
      <c r="AG1" s="392"/>
      <c r="AH1" s="392"/>
      <c r="AI1" s="210" t="s">
        <v>561</v>
      </c>
    </row>
    <row r="2" spans="1:35" ht="129" customHeight="1">
      <c r="A2" s="212"/>
      <c r="B2" s="213"/>
      <c r="C2" s="214" t="s">
        <v>627</v>
      </c>
      <c r="D2" s="215" t="s">
        <v>563</v>
      </c>
      <c r="E2" s="215" t="s">
        <v>564</v>
      </c>
      <c r="F2" s="216" t="s">
        <v>25</v>
      </c>
      <c r="G2" s="217" t="s">
        <v>565</v>
      </c>
      <c r="H2" s="218" t="s">
        <v>34</v>
      </c>
      <c r="I2" s="215" t="s">
        <v>35</v>
      </c>
      <c r="J2" s="215" t="s">
        <v>36</v>
      </c>
      <c r="K2" s="215" t="s">
        <v>37</v>
      </c>
      <c r="L2" s="215" t="s">
        <v>38</v>
      </c>
      <c r="M2" s="215" t="s">
        <v>39</v>
      </c>
      <c r="N2" s="215" t="s">
        <v>40</v>
      </c>
      <c r="O2" s="215" t="s">
        <v>41</v>
      </c>
      <c r="P2" s="215" t="s">
        <v>42</v>
      </c>
      <c r="Q2" s="215" t="s">
        <v>43</v>
      </c>
      <c r="R2" s="215" t="s">
        <v>44</v>
      </c>
      <c r="S2" s="215" t="s">
        <v>45</v>
      </c>
      <c r="T2" s="215" t="s">
        <v>46</v>
      </c>
      <c r="U2" s="217" t="s">
        <v>566</v>
      </c>
      <c r="V2" s="215" t="s">
        <v>567</v>
      </c>
      <c r="W2" s="215" t="s">
        <v>568</v>
      </c>
      <c r="X2" s="215" t="s">
        <v>569</v>
      </c>
      <c r="Y2" s="215" t="s">
        <v>570</v>
      </c>
      <c r="Z2" s="215" t="s">
        <v>571</v>
      </c>
      <c r="AA2" s="215" t="s">
        <v>572</v>
      </c>
      <c r="AB2" s="217" t="s">
        <v>573</v>
      </c>
      <c r="AC2" s="215" t="s">
        <v>574</v>
      </c>
      <c r="AD2" s="215" t="s">
        <v>575</v>
      </c>
      <c r="AE2" s="215" t="s">
        <v>576</v>
      </c>
      <c r="AF2" s="215" t="s">
        <v>577</v>
      </c>
      <c r="AG2" s="215" t="s">
        <v>578</v>
      </c>
      <c r="AH2" s="215" t="s">
        <v>579</v>
      </c>
      <c r="AI2" s="217" t="s">
        <v>580</v>
      </c>
    </row>
    <row r="3" spans="1:35" ht="23.25">
      <c r="A3" s="219"/>
      <c r="B3" s="246" t="s">
        <v>628</v>
      </c>
      <c r="C3" s="221"/>
      <c r="D3" s="222"/>
      <c r="E3" s="222"/>
      <c r="F3" s="223"/>
      <c r="G3" s="224"/>
      <c r="H3" s="225"/>
      <c r="I3" s="222"/>
      <c r="J3" s="222"/>
      <c r="K3" s="222"/>
      <c r="L3" s="222"/>
      <c r="M3" s="222"/>
      <c r="N3" s="222"/>
      <c r="O3" s="222"/>
      <c r="P3" s="222"/>
      <c r="Q3" s="222"/>
      <c r="R3" s="222"/>
      <c r="S3" s="222"/>
      <c r="T3" s="222"/>
      <c r="U3" s="224"/>
      <c r="V3" s="222"/>
      <c r="W3" s="222"/>
      <c r="X3" s="222"/>
      <c r="Y3" s="222"/>
      <c r="Z3" s="222"/>
      <c r="AA3" s="222"/>
      <c r="AB3" s="224"/>
      <c r="AC3" s="222"/>
      <c r="AD3" s="222"/>
      <c r="AE3" s="222"/>
      <c r="AF3" s="222"/>
      <c r="AG3" s="222"/>
      <c r="AH3" s="222"/>
      <c r="AI3" s="224"/>
    </row>
    <row r="4" spans="1:35">
      <c r="A4" s="233">
        <v>1</v>
      </c>
      <c r="B4" s="247" t="s">
        <v>597</v>
      </c>
      <c r="C4" s="228"/>
      <c r="D4" s="233"/>
      <c r="E4" s="233"/>
      <c r="F4" s="248"/>
      <c r="G4" s="231"/>
      <c r="H4" s="232"/>
      <c r="I4" s="233"/>
      <c r="J4" s="233"/>
      <c r="K4" s="233"/>
      <c r="L4" s="233"/>
      <c r="M4" s="233"/>
      <c r="N4" s="233"/>
      <c r="O4" s="233"/>
      <c r="P4" s="233"/>
      <c r="Q4" s="233"/>
      <c r="R4" s="233"/>
      <c r="S4" s="233"/>
      <c r="T4" s="233"/>
      <c r="U4" s="231"/>
      <c r="V4" s="233"/>
      <c r="W4" s="233"/>
      <c r="X4" s="233"/>
      <c r="Y4" s="233"/>
      <c r="Z4" s="233"/>
      <c r="AA4" s="233"/>
      <c r="AB4" s="231"/>
      <c r="AC4" s="233"/>
      <c r="AD4" s="233"/>
      <c r="AE4" s="233"/>
      <c r="AF4" s="233"/>
      <c r="AG4" s="233"/>
      <c r="AH4" s="233"/>
      <c r="AI4" s="231"/>
    </row>
    <row r="5" spans="1:35">
      <c r="A5" s="233">
        <v>2</v>
      </c>
      <c r="B5" s="249" t="s">
        <v>599</v>
      </c>
      <c r="C5" s="234"/>
      <c r="D5" s="233"/>
      <c r="E5" s="233"/>
      <c r="F5" s="248"/>
      <c r="G5" s="237"/>
      <c r="H5" s="232"/>
      <c r="I5" s="233"/>
      <c r="J5" s="233"/>
      <c r="K5" s="233"/>
      <c r="L5" s="233"/>
      <c r="M5" s="233"/>
      <c r="N5" s="233"/>
      <c r="O5" s="233"/>
      <c r="P5" s="233"/>
      <c r="Q5" s="233"/>
      <c r="R5" s="233"/>
      <c r="S5" s="233"/>
      <c r="T5" s="233"/>
      <c r="U5" s="237"/>
      <c r="V5" s="233"/>
      <c r="W5" s="233"/>
      <c r="X5" s="233"/>
      <c r="Y5" s="233"/>
      <c r="Z5" s="233"/>
      <c r="AA5" s="233"/>
      <c r="AB5" s="237"/>
      <c r="AC5" s="233"/>
      <c r="AD5" s="233"/>
      <c r="AE5" s="233"/>
      <c r="AF5" s="233"/>
      <c r="AG5" s="233"/>
      <c r="AH5" s="233"/>
      <c r="AI5" s="237"/>
    </row>
    <row r="6" spans="1:35">
      <c r="A6" s="233">
        <v>3</v>
      </c>
      <c r="B6" s="249" t="s">
        <v>601</v>
      </c>
      <c r="C6" s="234"/>
      <c r="D6" s="233"/>
      <c r="E6" s="233"/>
      <c r="F6" s="248"/>
      <c r="G6" s="237"/>
      <c r="H6" s="232"/>
      <c r="I6" s="233"/>
      <c r="J6" s="233"/>
      <c r="K6" s="233"/>
      <c r="L6" s="233"/>
      <c r="M6" s="233"/>
      <c r="N6" s="233"/>
      <c r="O6" s="233"/>
      <c r="P6" s="233"/>
      <c r="Q6" s="233"/>
      <c r="R6" s="233"/>
      <c r="S6" s="233"/>
      <c r="T6" s="233"/>
      <c r="U6" s="237"/>
      <c r="V6" s="233"/>
      <c r="W6" s="233"/>
      <c r="X6" s="233"/>
      <c r="Y6" s="233"/>
      <c r="Z6" s="233"/>
      <c r="AA6" s="233"/>
      <c r="AB6" s="237"/>
      <c r="AC6" s="233"/>
      <c r="AD6" s="233"/>
      <c r="AE6" s="233"/>
      <c r="AF6" s="233"/>
      <c r="AG6" s="233"/>
      <c r="AH6" s="233"/>
      <c r="AI6" s="237"/>
    </row>
    <row r="7" spans="1:35">
      <c r="A7" s="250">
        <v>4</v>
      </c>
      <c r="B7" s="251" t="s">
        <v>603</v>
      </c>
      <c r="C7" s="234"/>
      <c r="D7" s="233"/>
      <c r="E7" s="233"/>
      <c r="F7" s="248"/>
      <c r="G7" s="237"/>
      <c r="H7" s="232"/>
      <c r="I7" s="233"/>
      <c r="J7" s="233"/>
      <c r="K7" s="233"/>
      <c r="L7" s="233"/>
      <c r="M7" s="233"/>
      <c r="N7" s="233"/>
      <c r="O7" s="233"/>
      <c r="P7" s="233"/>
      <c r="Q7" s="233"/>
      <c r="R7" s="233"/>
      <c r="S7" s="233"/>
      <c r="T7" s="233"/>
      <c r="U7" s="237"/>
      <c r="V7" s="233"/>
      <c r="W7" s="233"/>
      <c r="X7" s="233"/>
      <c r="Y7" s="233"/>
      <c r="Z7" s="233"/>
      <c r="AA7" s="233"/>
      <c r="AB7" s="237"/>
      <c r="AC7" s="233"/>
      <c r="AD7" s="233"/>
      <c r="AE7" s="233"/>
      <c r="AF7" s="233"/>
      <c r="AG7" s="233"/>
      <c r="AH7" s="233"/>
      <c r="AI7" s="237"/>
    </row>
    <row r="8" spans="1:35">
      <c r="A8" s="250">
        <v>5</v>
      </c>
      <c r="B8" s="249" t="s">
        <v>629</v>
      </c>
      <c r="C8" s="234"/>
      <c r="D8" s="233"/>
      <c r="E8" s="233"/>
      <c r="F8" s="248"/>
      <c r="G8" s="237"/>
      <c r="H8" s="232"/>
      <c r="I8" s="233"/>
      <c r="J8" s="233"/>
      <c r="K8" s="233"/>
      <c r="L8" s="233"/>
      <c r="M8" s="233"/>
      <c r="N8" s="233"/>
      <c r="O8" s="233"/>
      <c r="P8" s="233"/>
      <c r="Q8" s="233"/>
      <c r="R8" s="233"/>
      <c r="S8" s="233"/>
      <c r="T8" s="233"/>
      <c r="U8" s="237"/>
      <c r="V8" s="233"/>
      <c r="W8" s="233"/>
      <c r="X8" s="233"/>
      <c r="Y8" s="233"/>
      <c r="Z8" s="233"/>
      <c r="AA8" s="233"/>
      <c r="AB8" s="237"/>
      <c r="AC8" s="233"/>
      <c r="AD8" s="233"/>
      <c r="AE8" s="233"/>
      <c r="AF8" s="233"/>
      <c r="AG8" s="233"/>
      <c r="AH8" s="233"/>
      <c r="AI8" s="237"/>
    </row>
    <row r="9" spans="1:35">
      <c r="A9" s="252">
        <v>6</v>
      </c>
      <c r="B9" s="253" t="s">
        <v>607</v>
      </c>
      <c r="C9" s="234"/>
      <c r="D9" s="233"/>
      <c r="E9" s="233"/>
      <c r="F9" s="248"/>
      <c r="G9" s="237"/>
      <c r="H9" s="232"/>
      <c r="I9" s="233"/>
      <c r="J9" s="233"/>
      <c r="K9" s="233"/>
      <c r="L9" s="233"/>
      <c r="M9" s="233"/>
      <c r="N9" s="233"/>
      <c r="O9" s="233"/>
      <c r="P9" s="233"/>
      <c r="Q9" s="233"/>
      <c r="R9" s="233"/>
      <c r="S9" s="233"/>
      <c r="T9" s="233"/>
      <c r="U9" s="237"/>
      <c r="V9" s="233"/>
      <c r="W9" s="233"/>
      <c r="X9" s="233"/>
      <c r="Y9" s="233"/>
      <c r="Z9" s="233"/>
      <c r="AA9" s="233"/>
      <c r="AB9" s="237"/>
      <c r="AC9" s="233"/>
      <c r="AD9" s="233"/>
      <c r="AE9" s="233"/>
      <c r="AF9" s="233"/>
      <c r="AG9" s="233"/>
      <c r="AH9" s="233"/>
      <c r="AI9" s="237"/>
    </row>
    <row r="10" spans="1:35" ht="23.25">
      <c r="A10" s="219"/>
      <c r="B10" s="246" t="s">
        <v>630</v>
      </c>
      <c r="C10" s="221"/>
      <c r="D10" s="222"/>
      <c r="E10" s="222"/>
      <c r="F10" s="223"/>
      <c r="G10" s="224"/>
      <c r="H10" s="225"/>
      <c r="I10" s="222"/>
      <c r="J10" s="222"/>
      <c r="K10" s="222"/>
      <c r="L10" s="222"/>
      <c r="M10" s="222"/>
      <c r="N10" s="222"/>
      <c r="O10" s="222"/>
      <c r="P10" s="222"/>
      <c r="Q10" s="222"/>
      <c r="R10" s="222"/>
      <c r="S10" s="222"/>
      <c r="T10" s="222"/>
      <c r="U10" s="224"/>
      <c r="V10" s="222"/>
      <c r="W10" s="222"/>
      <c r="X10" s="222"/>
      <c r="Y10" s="222"/>
      <c r="Z10" s="222"/>
      <c r="AA10" s="222"/>
      <c r="AB10" s="224"/>
      <c r="AC10" s="222"/>
      <c r="AD10" s="222"/>
      <c r="AE10" s="222"/>
      <c r="AF10" s="222"/>
      <c r="AG10" s="222"/>
      <c r="AH10" s="222"/>
      <c r="AI10" s="224"/>
    </row>
    <row r="11" spans="1:35">
      <c r="A11" s="254">
        <v>7</v>
      </c>
      <c r="B11" s="247" t="s">
        <v>631</v>
      </c>
      <c r="C11" s="234"/>
      <c r="D11" s="233"/>
      <c r="E11" s="233"/>
      <c r="F11" s="248"/>
      <c r="G11" s="237"/>
      <c r="H11" s="232"/>
      <c r="I11" s="233"/>
      <c r="J11" s="233"/>
      <c r="K11" s="233"/>
      <c r="L11" s="233"/>
      <c r="M11" s="233"/>
      <c r="N11" s="233"/>
      <c r="O11" s="233"/>
      <c r="P11" s="233"/>
      <c r="Q11" s="233"/>
      <c r="R11" s="233"/>
      <c r="S11" s="233"/>
      <c r="T11" s="233"/>
      <c r="U11" s="237"/>
      <c r="V11" s="233"/>
      <c r="W11" s="233"/>
      <c r="X11" s="233"/>
      <c r="Y11" s="233"/>
      <c r="Z11" s="233"/>
      <c r="AA11" s="233"/>
      <c r="AB11" s="237"/>
      <c r="AC11" s="233"/>
      <c r="AD11" s="233"/>
      <c r="AE11" s="233"/>
      <c r="AF11" s="233"/>
      <c r="AG11" s="233"/>
      <c r="AH11" s="233"/>
      <c r="AI11" s="237"/>
    </row>
    <row r="12" spans="1:35">
      <c r="A12" s="250">
        <v>8</v>
      </c>
      <c r="B12" s="249" t="s">
        <v>632</v>
      </c>
      <c r="C12" s="234"/>
      <c r="D12" s="233"/>
      <c r="E12" s="233"/>
      <c r="F12" s="248"/>
      <c r="G12" s="237"/>
      <c r="H12" s="232"/>
      <c r="I12" s="233"/>
      <c r="J12" s="233"/>
      <c r="K12" s="233"/>
      <c r="L12" s="233"/>
      <c r="M12" s="233"/>
      <c r="N12" s="233"/>
      <c r="O12" s="233"/>
      <c r="P12" s="233"/>
      <c r="Q12" s="233"/>
      <c r="R12" s="233"/>
      <c r="S12" s="233"/>
      <c r="T12" s="233"/>
      <c r="U12" s="237"/>
      <c r="V12" s="233"/>
      <c r="W12" s="233"/>
      <c r="X12" s="233"/>
      <c r="Y12" s="233"/>
      <c r="Z12" s="233"/>
      <c r="AA12" s="233"/>
      <c r="AB12" s="237"/>
      <c r="AC12" s="233"/>
      <c r="AD12" s="233"/>
      <c r="AE12" s="233"/>
      <c r="AF12" s="233"/>
      <c r="AG12" s="233"/>
      <c r="AH12" s="233"/>
      <c r="AI12" s="237"/>
    </row>
    <row r="13" spans="1:35">
      <c r="A13" s="250">
        <v>9</v>
      </c>
      <c r="B13" s="249" t="s">
        <v>633</v>
      </c>
      <c r="C13" s="234"/>
      <c r="D13" s="233"/>
      <c r="E13" s="233"/>
      <c r="F13" s="248"/>
      <c r="G13" s="237"/>
      <c r="H13" s="232"/>
      <c r="I13" s="233"/>
      <c r="J13" s="233"/>
      <c r="K13" s="233"/>
      <c r="L13" s="233"/>
      <c r="M13" s="233"/>
      <c r="N13" s="233"/>
      <c r="O13" s="233"/>
      <c r="P13" s="233"/>
      <c r="Q13" s="233"/>
      <c r="R13" s="233"/>
      <c r="S13" s="233"/>
      <c r="T13" s="233"/>
      <c r="U13" s="237"/>
      <c r="V13" s="233"/>
      <c r="W13" s="233"/>
      <c r="X13" s="233"/>
      <c r="Y13" s="233"/>
      <c r="Z13" s="233"/>
      <c r="AA13" s="233"/>
      <c r="AB13" s="237"/>
      <c r="AC13" s="233"/>
      <c r="AD13" s="233"/>
      <c r="AE13" s="233"/>
      <c r="AF13" s="233"/>
      <c r="AG13" s="233"/>
      <c r="AH13" s="233"/>
      <c r="AI13" s="237"/>
    </row>
    <row r="14" spans="1:35">
      <c r="A14" s="250">
        <v>10</v>
      </c>
      <c r="B14" s="249" t="s">
        <v>634</v>
      </c>
      <c r="C14" s="234"/>
      <c r="D14" s="233"/>
      <c r="E14" s="233"/>
      <c r="F14" s="248"/>
      <c r="G14" s="237"/>
      <c r="H14" s="232"/>
      <c r="I14" s="233"/>
      <c r="J14" s="233"/>
      <c r="K14" s="233"/>
      <c r="L14" s="233"/>
      <c r="M14" s="233"/>
      <c r="N14" s="233"/>
      <c r="O14" s="233"/>
      <c r="P14" s="233"/>
      <c r="Q14" s="233"/>
      <c r="R14" s="233"/>
      <c r="S14" s="233"/>
      <c r="T14" s="233"/>
      <c r="U14" s="237"/>
      <c r="V14" s="233"/>
      <c r="W14" s="233"/>
      <c r="X14" s="233"/>
      <c r="Y14" s="233"/>
      <c r="Z14" s="233"/>
      <c r="AA14" s="233"/>
      <c r="AB14" s="237"/>
      <c r="AC14" s="233"/>
      <c r="AD14" s="233"/>
      <c r="AE14" s="233"/>
      <c r="AF14" s="233"/>
      <c r="AG14" s="233"/>
      <c r="AH14" s="233"/>
      <c r="AI14" s="237"/>
    </row>
    <row r="15" spans="1:35">
      <c r="A15" s="250">
        <v>11</v>
      </c>
      <c r="B15" s="249" t="s">
        <v>635</v>
      </c>
      <c r="C15" s="234"/>
      <c r="D15" s="233"/>
      <c r="E15" s="233"/>
      <c r="F15" s="248"/>
      <c r="G15" s="237"/>
      <c r="H15" s="232"/>
      <c r="I15" s="233"/>
      <c r="J15" s="233"/>
      <c r="K15" s="233"/>
      <c r="L15" s="233"/>
      <c r="M15" s="233"/>
      <c r="N15" s="233"/>
      <c r="O15" s="233"/>
      <c r="P15" s="233"/>
      <c r="Q15" s="233"/>
      <c r="R15" s="233"/>
      <c r="S15" s="233"/>
      <c r="T15" s="233"/>
      <c r="U15" s="237"/>
      <c r="V15" s="233"/>
      <c r="W15" s="233"/>
      <c r="X15" s="233"/>
      <c r="Y15" s="233"/>
      <c r="Z15" s="233"/>
      <c r="AA15" s="233"/>
      <c r="AB15" s="237"/>
      <c r="AC15" s="233"/>
      <c r="AD15" s="233"/>
      <c r="AE15" s="233"/>
      <c r="AF15" s="233"/>
      <c r="AG15" s="233"/>
      <c r="AH15" s="233"/>
      <c r="AI15" s="237"/>
    </row>
    <row r="16" spans="1:35">
      <c r="A16" s="250">
        <v>12</v>
      </c>
      <c r="B16" s="249" t="s">
        <v>636</v>
      </c>
      <c r="C16" s="234"/>
      <c r="D16" s="233"/>
      <c r="E16" s="233"/>
      <c r="F16" s="248"/>
      <c r="G16" s="237"/>
      <c r="H16" s="232"/>
      <c r="I16" s="233"/>
      <c r="J16" s="233"/>
      <c r="K16" s="233"/>
      <c r="L16" s="233"/>
      <c r="M16" s="233"/>
      <c r="N16" s="233"/>
      <c r="O16" s="233"/>
      <c r="P16" s="233"/>
      <c r="Q16" s="233"/>
      <c r="R16" s="233"/>
      <c r="S16" s="233"/>
      <c r="T16" s="233"/>
      <c r="U16" s="237"/>
      <c r="V16" s="233"/>
      <c r="W16" s="233"/>
      <c r="X16" s="233"/>
      <c r="Y16" s="233"/>
      <c r="Z16" s="233"/>
      <c r="AA16" s="233"/>
      <c r="AB16" s="237"/>
      <c r="AC16" s="233"/>
      <c r="AD16" s="233"/>
      <c r="AE16" s="233"/>
      <c r="AF16" s="233"/>
      <c r="AG16" s="233"/>
      <c r="AH16" s="233"/>
      <c r="AI16" s="237"/>
    </row>
    <row r="17" spans="1:35">
      <c r="A17" s="250">
        <v>13</v>
      </c>
      <c r="B17" s="255" t="s">
        <v>637</v>
      </c>
      <c r="C17" s="234"/>
      <c r="D17" s="233"/>
      <c r="E17" s="233"/>
      <c r="F17" s="248"/>
      <c r="G17" s="237"/>
      <c r="H17" s="232"/>
      <c r="I17" s="233"/>
      <c r="J17" s="233"/>
      <c r="K17" s="233"/>
      <c r="L17" s="233"/>
      <c r="M17" s="233"/>
      <c r="N17" s="233"/>
      <c r="O17" s="233"/>
      <c r="P17" s="233"/>
      <c r="Q17" s="233"/>
      <c r="R17" s="233"/>
      <c r="S17" s="233"/>
      <c r="T17" s="233"/>
      <c r="U17" s="237"/>
      <c r="V17" s="233"/>
      <c r="W17" s="233"/>
      <c r="X17" s="233"/>
      <c r="Y17" s="233"/>
      <c r="Z17" s="233"/>
      <c r="AA17" s="233"/>
      <c r="AB17" s="237"/>
      <c r="AC17" s="233"/>
      <c r="AD17" s="233"/>
      <c r="AE17" s="233"/>
      <c r="AF17" s="233"/>
      <c r="AG17" s="233"/>
      <c r="AH17" s="233"/>
      <c r="AI17" s="237"/>
    </row>
    <row r="18" spans="1:35" ht="23.25">
      <c r="A18" s="219"/>
      <c r="B18" s="246" t="s">
        <v>638</v>
      </c>
      <c r="C18" s="221"/>
      <c r="D18" s="222"/>
      <c r="E18" s="222"/>
      <c r="F18" s="223"/>
      <c r="G18" s="224"/>
      <c r="H18" s="225"/>
      <c r="I18" s="222"/>
      <c r="J18" s="222"/>
      <c r="K18" s="222"/>
      <c r="L18" s="222"/>
      <c r="M18" s="222"/>
      <c r="N18" s="222"/>
      <c r="O18" s="222"/>
      <c r="P18" s="222"/>
      <c r="Q18" s="222"/>
      <c r="R18" s="222"/>
      <c r="S18" s="222"/>
      <c r="T18" s="222"/>
      <c r="U18" s="224"/>
      <c r="V18" s="222"/>
      <c r="W18" s="222"/>
      <c r="X18" s="222"/>
      <c r="Y18" s="222"/>
      <c r="Z18" s="222"/>
      <c r="AA18" s="222"/>
      <c r="AB18" s="224"/>
      <c r="AC18" s="222"/>
      <c r="AD18" s="222"/>
      <c r="AE18" s="222"/>
      <c r="AF18" s="222"/>
      <c r="AG18" s="222"/>
      <c r="AH18" s="222"/>
      <c r="AI18" s="224"/>
    </row>
    <row r="19" spans="1:35">
      <c r="A19" s="250">
        <v>14</v>
      </c>
      <c r="B19" s="249" t="s">
        <v>639</v>
      </c>
      <c r="C19" s="234"/>
      <c r="D19" s="233"/>
      <c r="E19" s="233"/>
      <c r="F19" s="248"/>
      <c r="G19" s="237"/>
      <c r="H19" s="232"/>
      <c r="I19" s="233"/>
      <c r="J19" s="233"/>
      <c r="K19" s="233"/>
      <c r="L19" s="233"/>
      <c r="M19" s="233"/>
      <c r="N19" s="233"/>
      <c r="O19" s="233"/>
      <c r="P19" s="233"/>
      <c r="Q19" s="233"/>
      <c r="R19" s="233"/>
      <c r="S19" s="233"/>
      <c r="T19" s="233"/>
      <c r="U19" s="237"/>
      <c r="V19" s="233"/>
      <c r="W19" s="233"/>
      <c r="X19" s="233"/>
      <c r="Y19" s="233"/>
      <c r="Z19" s="233"/>
      <c r="AA19" s="233"/>
      <c r="AB19" s="237"/>
      <c r="AC19" s="233"/>
      <c r="AD19" s="233"/>
      <c r="AE19" s="233"/>
      <c r="AF19" s="233"/>
      <c r="AG19" s="233"/>
      <c r="AH19" s="233"/>
      <c r="AI19" s="237"/>
    </row>
    <row r="20" spans="1:35">
      <c r="A20" s="250">
        <v>15</v>
      </c>
      <c r="B20" s="249" t="s">
        <v>640</v>
      </c>
      <c r="C20" s="234"/>
      <c r="D20" s="233"/>
      <c r="E20" s="233"/>
      <c r="F20" s="248"/>
      <c r="G20" s="237"/>
      <c r="H20" s="232"/>
      <c r="I20" s="233"/>
      <c r="J20" s="233"/>
      <c r="K20" s="233"/>
      <c r="L20" s="233"/>
      <c r="M20" s="233"/>
      <c r="N20" s="233"/>
      <c r="O20" s="233"/>
      <c r="P20" s="233"/>
      <c r="Q20" s="233"/>
      <c r="R20" s="233"/>
      <c r="S20" s="233"/>
      <c r="T20" s="233"/>
      <c r="U20" s="237"/>
      <c r="V20" s="233"/>
      <c r="W20" s="233"/>
      <c r="X20" s="233"/>
      <c r="Y20" s="233"/>
      <c r="Z20" s="233"/>
      <c r="AA20" s="233"/>
      <c r="AB20" s="237"/>
      <c r="AC20" s="233"/>
      <c r="AD20" s="233"/>
      <c r="AE20" s="233"/>
      <c r="AF20" s="233"/>
      <c r="AG20" s="233"/>
      <c r="AH20" s="233"/>
      <c r="AI20" s="237"/>
    </row>
    <row r="21" spans="1:35">
      <c r="A21" s="250">
        <v>16</v>
      </c>
      <c r="B21" s="249" t="s">
        <v>641</v>
      </c>
      <c r="C21" s="234"/>
      <c r="D21" s="233"/>
      <c r="E21" s="233"/>
      <c r="F21" s="248"/>
      <c r="G21" s="237"/>
      <c r="H21" s="232"/>
      <c r="I21" s="233"/>
      <c r="J21" s="233"/>
      <c r="K21" s="233"/>
      <c r="L21" s="233"/>
      <c r="M21" s="233"/>
      <c r="N21" s="233"/>
      <c r="O21" s="233"/>
      <c r="P21" s="233"/>
      <c r="Q21" s="233"/>
      <c r="R21" s="233"/>
      <c r="S21" s="233"/>
      <c r="T21" s="233"/>
      <c r="U21" s="237"/>
      <c r="V21" s="233"/>
      <c r="W21" s="233"/>
      <c r="X21" s="233"/>
      <c r="Y21" s="233"/>
      <c r="Z21" s="233"/>
      <c r="AA21" s="233"/>
      <c r="AB21" s="237"/>
      <c r="AC21" s="233"/>
      <c r="AD21" s="233"/>
      <c r="AE21" s="233"/>
      <c r="AF21" s="233"/>
      <c r="AG21" s="233"/>
      <c r="AH21" s="233"/>
      <c r="AI21" s="237"/>
    </row>
    <row r="22" spans="1:35">
      <c r="A22" s="250">
        <v>17</v>
      </c>
      <c r="B22" s="256" t="s">
        <v>642</v>
      </c>
      <c r="C22" s="240"/>
      <c r="D22" s="233"/>
      <c r="E22" s="233"/>
      <c r="F22" s="248"/>
      <c r="G22" s="241"/>
      <c r="H22" s="232"/>
      <c r="I22" s="233"/>
      <c r="J22" s="233"/>
      <c r="K22" s="233"/>
      <c r="L22" s="233"/>
      <c r="M22" s="233"/>
      <c r="N22" s="233"/>
      <c r="O22" s="233"/>
      <c r="P22" s="233"/>
      <c r="Q22" s="233"/>
      <c r="R22" s="233"/>
      <c r="S22" s="233"/>
      <c r="T22" s="233"/>
      <c r="U22" s="241"/>
      <c r="V22" s="233"/>
      <c r="W22" s="233"/>
      <c r="X22" s="233"/>
      <c r="Y22" s="233"/>
      <c r="Z22" s="233"/>
      <c r="AA22" s="233"/>
      <c r="AB22" s="241"/>
      <c r="AC22" s="233"/>
      <c r="AD22" s="233"/>
      <c r="AE22" s="233"/>
      <c r="AF22" s="233"/>
      <c r="AG22" s="233"/>
      <c r="AH22" s="233"/>
      <c r="AI22" s="241"/>
    </row>
    <row r="23" spans="1:35">
      <c r="A23" s="250">
        <v>18</v>
      </c>
      <c r="B23" s="249" t="s">
        <v>643</v>
      </c>
      <c r="C23" s="234"/>
      <c r="D23" s="233"/>
      <c r="E23" s="233"/>
      <c r="F23" s="248"/>
      <c r="G23" s="237"/>
      <c r="H23" s="232"/>
      <c r="I23" s="233"/>
      <c r="J23" s="233"/>
      <c r="K23" s="233"/>
      <c r="L23" s="233"/>
      <c r="M23" s="233"/>
      <c r="N23" s="233"/>
      <c r="O23" s="233"/>
      <c r="P23" s="233"/>
      <c r="Q23" s="233"/>
      <c r="R23" s="233"/>
      <c r="S23" s="233"/>
      <c r="T23" s="233"/>
      <c r="U23" s="237"/>
      <c r="V23" s="233"/>
      <c r="W23" s="233"/>
      <c r="X23" s="233"/>
      <c r="Y23" s="233"/>
      <c r="Z23" s="233"/>
      <c r="AA23" s="233"/>
      <c r="AB23" s="237"/>
      <c r="AC23" s="233"/>
      <c r="AD23" s="233"/>
      <c r="AE23" s="233"/>
      <c r="AF23" s="233"/>
      <c r="AG23" s="233"/>
      <c r="AH23" s="233"/>
      <c r="AI23" s="237"/>
    </row>
    <row r="24" spans="1:35">
      <c r="A24" s="250">
        <v>19</v>
      </c>
      <c r="B24" s="249" t="s">
        <v>644</v>
      </c>
      <c r="C24" s="234"/>
      <c r="D24" s="233"/>
      <c r="E24" s="233"/>
      <c r="F24" s="248"/>
      <c r="G24" s="237"/>
      <c r="H24" s="232"/>
      <c r="I24" s="233"/>
      <c r="J24" s="233"/>
      <c r="K24" s="233"/>
      <c r="L24" s="233"/>
      <c r="M24" s="233"/>
      <c r="N24" s="233"/>
      <c r="O24" s="233"/>
      <c r="P24" s="233"/>
      <c r="Q24" s="233"/>
      <c r="R24" s="233"/>
      <c r="S24" s="233"/>
      <c r="T24" s="233"/>
      <c r="U24" s="237"/>
      <c r="V24" s="233"/>
      <c r="W24" s="233"/>
      <c r="X24" s="233"/>
      <c r="Y24" s="233"/>
      <c r="Z24" s="233"/>
      <c r="AA24" s="233"/>
      <c r="AB24" s="237"/>
      <c r="AC24" s="233"/>
      <c r="AD24" s="233"/>
      <c r="AE24" s="233"/>
      <c r="AF24" s="233"/>
      <c r="AG24" s="233"/>
      <c r="AH24" s="233"/>
      <c r="AI24" s="237"/>
    </row>
    <row r="25" spans="1:35" ht="23.25">
      <c r="A25" s="219"/>
      <c r="B25" s="246" t="s">
        <v>645</v>
      </c>
      <c r="C25" s="221"/>
      <c r="D25" s="222"/>
      <c r="E25" s="222"/>
      <c r="F25" s="223"/>
      <c r="G25" s="224"/>
      <c r="H25" s="225"/>
      <c r="I25" s="222"/>
      <c r="J25" s="222"/>
      <c r="K25" s="222"/>
      <c r="L25" s="222"/>
      <c r="M25" s="222"/>
      <c r="N25" s="222"/>
      <c r="O25" s="222"/>
      <c r="P25" s="222"/>
      <c r="Q25" s="222"/>
      <c r="R25" s="222"/>
      <c r="S25" s="222"/>
      <c r="T25" s="222"/>
      <c r="U25" s="224"/>
      <c r="V25" s="222"/>
      <c r="W25" s="222"/>
      <c r="X25" s="222"/>
      <c r="Y25" s="222"/>
      <c r="Z25" s="222"/>
      <c r="AA25" s="222"/>
      <c r="AB25" s="224"/>
      <c r="AC25" s="222"/>
      <c r="AD25" s="222"/>
      <c r="AE25" s="222"/>
      <c r="AF25" s="222"/>
      <c r="AG25" s="222"/>
      <c r="AH25" s="222"/>
      <c r="AI25" s="224"/>
    </row>
    <row r="26" spans="1:35">
      <c r="A26" s="250">
        <v>20</v>
      </c>
      <c r="B26" s="249" t="s">
        <v>646</v>
      </c>
      <c r="C26" s="234"/>
      <c r="D26" s="233"/>
      <c r="E26" s="233"/>
      <c r="F26" s="248"/>
      <c r="G26" s="237"/>
      <c r="H26" s="232"/>
      <c r="I26" s="233"/>
      <c r="J26" s="233"/>
      <c r="K26" s="233"/>
      <c r="L26" s="233"/>
      <c r="M26" s="233"/>
      <c r="N26" s="233"/>
      <c r="O26" s="233"/>
      <c r="P26" s="233"/>
      <c r="Q26" s="233"/>
      <c r="R26" s="233"/>
      <c r="S26" s="233"/>
      <c r="T26" s="233"/>
      <c r="U26" s="237"/>
      <c r="V26" s="233"/>
      <c r="W26" s="233"/>
      <c r="X26" s="233"/>
      <c r="Y26" s="233"/>
      <c r="Z26" s="233"/>
      <c r="AA26" s="233"/>
      <c r="AB26" s="237"/>
      <c r="AC26" s="233"/>
      <c r="AD26" s="233"/>
      <c r="AE26" s="233"/>
      <c r="AF26" s="233"/>
      <c r="AG26" s="233"/>
      <c r="AH26" s="233"/>
      <c r="AI26" s="237"/>
    </row>
    <row r="27" spans="1:35">
      <c r="A27" s="250">
        <v>21</v>
      </c>
      <c r="B27" s="249" t="s">
        <v>647</v>
      </c>
      <c r="C27" s="234"/>
      <c r="D27" s="233"/>
      <c r="E27" s="233"/>
      <c r="F27" s="248"/>
      <c r="G27" s="237"/>
      <c r="H27" s="232"/>
      <c r="I27" s="233"/>
      <c r="J27" s="233"/>
      <c r="K27" s="233"/>
      <c r="L27" s="233"/>
      <c r="M27" s="233"/>
      <c r="N27" s="233"/>
      <c r="O27" s="233"/>
      <c r="P27" s="233"/>
      <c r="Q27" s="233"/>
      <c r="R27" s="233"/>
      <c r="S27" s="233"/>
      <c r="T27" s="233"/>
      <c r="U27" s="237"/>
      <c r="V27" s="233"/>
      <c r="W27" s="233"/>
      <c r="X27" s="233"/>
      <c r="Y27" s="233"/>
      <c r="Z27" s="233"/>
      <c r="AA27" s="233"/>
      <c r="AB27" s="237"/>
      <c r="AC27" s="233"/>
      <c r="AD27" s="233"/>
      <c r="AE27" s="233"/>
      <c r="AF27" s="233"/>
      <c r="AG27" s="233"/>
      <c r="AH27" s="233"/>
      <c r="AI27" s="237"/>
    </row>
    <row r="28" spans="1:35">
      <c r="A28" s="243"/>
      <c r="B28" s="244"/>
      <c r="C28" s="245"/>
      <c r="D28" s="222"/>
      <c r="E28" s="222"/>
      <c r="F28" s="223"/>
      <c r="G28" s="224"/>
      <c r="H28" s="225"/>
      <c r="I28" s="222"/>
      <c r="J28" s="222"/>
      <c r="K28" s="222"/>
      <c r="L28" s="222"/>
      <c r="M28" s="222"/>
      <c r="N28" s="222"/>
      <c r="O28" s="222"/>
      <c r="P28" s="222"/>
      <c r="Q28" s="222"/>
      <c r="R28" s="222"/>
      <c r="S28" s="222"/>
      <c r="T28" s="222"/>
      <c r="U28" s="224"/>
      <c r="V28" s="222"/>
      <c r="W28" s="222"/>
      <c r="X28" s="222"/>
      <c r="Y28" s="222"/>
      <c r="Z28" s="222"/>
      <c r="AA28" s="222"/>
      <c r="AB28" s="224"/>
      <c r="AC28" s="222"/>
      <c r="AD28" s="222"/>
      <c r="AE28" s="222"/>
      <c r="AF28" s="222"/>
      <c r="AG28" s="222"/>
      <c r="AH28" s="222"/>
      <c r="AI28" s="224"/>
    </row>
  </sheetData>
  <mergeCells count="4">
    <mergeCell ref="D1:F1"/>
    <mergeCell ref="H1:T1"/>
    <mergeCell ref="V1:AA1"/>
    <mergeCell ref="AC1:AH1"/>
  </mergeCells>
  <pageMargins left="0.75" right="0.75" top="1" bottom="1" header="0.51180555555555496" footer="0.51180555555555496"/>
  <pageSetup paperSize="0" scale="0" firstPageNumber="0" orientation="portrait" usePrinterDefaults="0" horizontalDpi="0" verticalDpi="0" copies="0"/>
</worksheet>
</file>

<file path=xl/worksheets/sheet19.xml><?xml version="1.0" encoding="utf-8"?>
<worksheet xmlns="http://schemas.openxmlformats.org/spreadsheetml/2006/main" xmlns:r="http://schemas.openxmlformats.org/officeDocument/2006/relationships">
  <sheetPr>
    <tabColor rgb="FF7030A0"/>
    <pageSetUpPr fitToPage="1"/>
  </sheetPr>
  <dimension ref="A1:F128"/>
  <sheetViews>
    <sheetView zoomScale="80" zoomScaleNormal="80" workbookViewId="0">
      <selection activeCell="H1" sqref="H1"/>
    </sheetView>
  </sheetViews>
  <sheetFormatPr defaultRowHeight="12.75"/>
  <cols>
    <col min="1" max="1" width="70.7109375"/>
    <col min="2" max="2" width="2.28515625"/>
    <col min="3" max="3" width="2.140625"/>
    <col min="4" max="4" width="70.7109375"/>
    <col min="5" max="5" width="2.28515625"/>
    <col min="6" max="6" width="2.140625"/>
    <col min="7" max="1025" width="11.42578125"/>
  </cols>
  <sheetData>
    <row r="1" spans="1:6" ht="14.25">
      <c r="A1" s="200" t="str">
        <f>'SR Area D_nuova'!A3:D3</f>
        <v>D.01 Erogazione di incentivi, sovvenzioni e contributi finanziari a privati</v>
      </c>
      <c r="B1" s="201"/>
      <c r="C1" s="201"/>
      <c r="D1" s="201"/>
      <c r="E1" s="201"/>
      <c r="F1" s="201"/>
    </row>
    <row r="2" spans="1:6" ht="12.75" customHeight="1">
      <c r="A2" s="376" t="s">
        <v>554</v>
      </c>
      <c r="B2" s="376"/>
      <c r="C2" s="202"/>
      <c r="D2" s="377" t="s">
        <v>555</v>
      </c>
      <c r="E2" s="377"/>
      <c r="F2" s="202"/>
    </row>
    <row r="3" spans="1:6" ht="20.25" customHeight="1">
      <c r="A3" s="376"/>
      <c r="B3" s="376"/>
      <c r="C3" s="203"/>
      <c r="D3" s="377"/>
      <c r="E3" s="377"/>
      <c r="F3" s="203"/>
    </row>
    <row r="4" spans="1:6">
      <c r="A4" s="89" t="s">
        <v>648</v>
      </c>
      <c r="B4" s="90"/>
      <c r="C4" s="91"/>
      <c r="D4" s="92" t="s">
        <v>649</v>
      </c>
      <c r="E4" s="90"/>
      <c r="F4" s="91"/>
    </row>
    <row r="5" spans="1:6">
      <c r="A5" s="93" t="s">
        <v>368</v>
      </c>
      <c r="B5" s="90"/>
      <c r="C5" s="91"/>
      <c r="D5" s="94" t="s">
        <v>650</v>
      </c>
      <c r="E5" s="90"/>
      <c r="F5" s="91"/>
    </row>
    <row r="6" spans="1:6" ht="25.5">
      <c r="A6" s="95" t="s">
        <v>370</v>
      </c>
      <c r="B6" s="96">
        <v>1</v>
      </c>
      <c r="C6" s="91"/>
      <c r="D6" s="100" t="s">
        <v>651</v>
      </c>
      <c r="E6" s="96"/>
      <c r="F6" s="91"/>
    </row>
    <row r="7" spans="1:6">
      <c r="A7" s="95" t="s">
        <v>372</v>
      </c>
      <c r="B7" s="96"/>
      <c r="C7" s="91"/>
      <c r="D7" s="96"/>
      <c r="E7" s="96"/>
      <c r="F7" s="91"/>
    </row>
    <row r="8" spans="1:6" ht="25.5">
      <c r="A8" s="95" t="s">
        <v>374</v>
      </c>
      <c r="B8" s="96"/>
      <c r="C8" s="91"/>
      <c r="D8" s="100" t="s">
        <v>652</v>
      </c>
      <c r="E8" s="96"/>
      <c r="F8" s="91"/>
    </row>
    <row r="9" spans="1:6" ht="25.5">
      <c r="A9" s="95" t="s">
        <v>376</v>
      </c>
      <c r="B9" s="96"/>
      <c r="C9" s="91"/>
      <c r="D9" s="96"/>
      <c r="E9" s="96"/>
      <c r="F9" s="91"/>
    </row>
    <row r="10" spans="1:6" ht="25.5">
      <c r="A10" s="95" t="s">
        <v>378</v>
      </c>
      <c r="B10" s="96"/>
      <c r="C10" s="91"/>
      <c r="D10" s="100" t="s">
        <v>653</v>
      </c>
      <c r="E10" s="96">
        <v>5</v>
      </c>
      <c r="F10" s="91"/>
    </row>
    <row r="11" spans="1:6">
      <c r="A11" s="97"/>
      <c r="B11" s="98"/>
      <c r="C11" s="98"/>
      <c r="D11" s="98"/>
      <c r="E11" s="98"/>
      <c r="F11" s="98"/>
    </row>
    <row r="12" spans="1:6">
      <c r="A12" s="92" t="s">
        <v>654</v>
      </c>
      <c r="B12" s="90"/>
      <c r="C12" s="98"/>
      <c r="D12" s="92" t="s">
        <v>655</v>
      </c>
      <c r="E12" s="90"/>
      <c r="F12" s="98"/>
    </row>
    <row r="13" spans="1:6">
      <c r="A13" s="94" t="s">
        <v>656</v>
      </c>
      <c r="B13" s="90"/>
      <c r="C13" s="98"/>
      <c r="D13" s="94" t="s">
        <v>657</v>
      </c>
      <c r="E13" s="90"/>
      <c r="F13" s="98"/>
    </row>
    <row r="14" spans="1:6" ht="25.5">
      <c r="A14" s="96" t="s">
        <v>658</v>
      </c>
      <c r="B14" s="96"/>
      <c r="C14" s="98"/>
      <c r="D14" s="100" t="s">
        <v>659</v>
      </c>
      <c r="E14" s="96"/>
      <c r="F14" s="98"/>
    </row>
    <row r="15" spans="1:6" ht="25.5">
      <c r="A15" s="96" t="s">
        <v>660</v>
      </c>
      <c r="B15" s="96">
        <v>2</v>
      </c>
      <c r="C15" s="98"/>
      <c r="D15" s="100" t="s">
        <v>661</v>
      </c>
      <c r="E15" s="96"/>
      <c r="F15" s="98"/>
    </row>
    <row r="16" spans="1:6" ht="25.5">
      <c r="A16" s="96" t="s">
        <v>662</v>
      </c>
      <c r="B16" s="96"/>
      <c r="C16" s="98"/>
      <c r="D16" s="100" t="s">
        <v>663</v>
      </c>
      <c r="E16" s="96"/>
      <c r="F16" s="98"/>
    </row>
    <row r="17" spans="1:6" ht="25.5">
      <c r="A17" s="96" t="s">
        <v>664</v>
      </c>
      <c r="B17" s="96"/>
      <c r="C17" s="98"/>
      <c r="D17" s="100" t="s">
        <v>665</v>
      </c>
      <c r="E17" s="96"/>
      <c r="F17" s="98"/>
    </row>
    <row r="18" spans="1:6" ht="25.5">
      <c r="A18" s="96" t="s">
        <v>666</v>
      </c>
      <c r="B18" s="96"/>
      <c r="C18" s="98"/>
      <c r="D18" s="100" t="s">
        <v>667</v>
      </c>
      <c r="E18" s="96">
        <v>5</v>
      </c>
      <c r="F18" s="98"/>
    </row>
    <row r="19" spans="1:6">
      <c r="A19" s="98"/>
      <c r="B19" s="98"/>
      <c r="C19" s="98"/>
      <c r="D19" s="98"/>
      <c r="E19" s="98"/>
      <c r="F19" s="98"/>
    </row>
    <row r="20" spans="1:6">
      <c r="A20" s="92" t="s">
        <v>668</v>
      </c>
      <c r="B20" s="90"/>
      <c r="C20" s="98"/>
      <c r="D20" s="92" t="s">
        <v>669</v>
      </c>
      <c r="E20" s="90"/>
      <c r="F20" s="98"/>
    </row>
    <row r="21" spans="1:6" ht="25.5">
      <c r="A21" s="94" t="s">
        <v>670</v>
      </c>
      <c r="B21" s="90"/>
      <c r="C21" s="98"/>
      <c r="D21" s="94" t="s">
        <v>671</v>
      </c>
      <c r="E21" s="90"/>
      <c r="F21" s="98"/>
    </row>
    <row r="22" spans="1:6" ht="38.25">
      <c r="A22" s="100" t="s">
        <v>672</v>
      </c>
      <c r="B22" s="96"/>
      <c r="C22" s="98"/>
      <c r="D22" s="100" t="s">
        <v>673</v>
      </c>
      <c r="E22" s="96"/>
      <c r="F22" s="98"/>
    </row>
    <row r="23" spans="1:6" ht="25.5">
      <c r="A23" s="100" t="s">
        <v>674</v>
      </c>
      <c r="B23" s="96">
        <v>2</v>
      </c>
      <c r="C23" s="98"/>
      <c r="D23" s="96"/>
      <c r="E23" s="96"/>
      <c r="F23" s="98"/>
    </row>
    <row r="24" spans="1:6" ht="25.5">
      <c r="A24" s="100" t="s">
        <v>675</v>
      </c>
      <c r="B24" s="96"/>
      <c r="C24" s="98"/>
      <c r="D24" s="100" t="s">
        <v>676</v>
      </c>
      <c r="E24" s="96"/>
      <c r="F24" s="98"/>
    </row>
    <row r="25" spans="1:6" ht="25.5">
      <c r="A25" s="32" t="s">
        <v>677</v>
      </c>
      <c r="B25" s="96"/>
      <c r="C25" s="98"/>
      <c r="D25" s="96"/>
      <c r="E25" s="96"/>
      <c r="F25" s="98"/>
    </row>
    <row r="26" spans="1:6" ht="25.5">
      <c r="A26" s="96" t="s">
        <v>678</v>
      </c>
      <c r="B26" s="96"/>
      <c r="C26" s="98"/>
      <c r="D26" s="100" t="s">
        <v>679</v>
      </c>
      <c r="E26" s="96">
        <v>5</v>
      </c>
      <c r="F26" s="98"/>
    </row>
    <row r="27" spans="1:6">
      <c r="A27" s="98"/>
      <c r="B27" s="98"/>
      <c r="C27" s="98"/>
      <c r="D27" s="98"/>
      <c r="E27" s="98"/>
      <c r="F27" s="98"/>
    </row>
    <row r="28" spans="1:6">
      <c r="A28" s="92" t="s">
        <v>680</v>
      </c>
      <c r="B28" s="90"/>
      <c r="C28" s="98"/>
      <c r="D28" s="92"/>
      <c r="E28" s="90"/>
      <c r="F28" s="90"/>
    </row>
    <row r="29" spans="1:6">
      <c r="A29" s="94" t="s">
        <v>681</v>
      </c>
      <c r="B29" s="90"/>
      <c r="C29" s="98"/>
      <c r="D29" s="101"/>
      <c r="E29" s="101"/>
      <c r="F29" s="101"/>
    </row>
    <row r="30" spans="1:6" ht="25.5">
      <c r="A30" s="100" t="s">
        <v>682</v>
      </c>
      <c r="B30" s="96"/>
      <c r="C30" s="98"/>
      <c r="D30" s="101"/>
      <c r="E30" s="101"/>
      <c r="F30" s="101"/>
    </row>
    <row r="31" spans="1:6" ht="25.5">
      <c r="A31" s="100" t="s">
        <v>683</v>
      </c>
      <c r="B31" s="96"/>
      <c r="C31" s="98"/>
      <c r="D31" s="101"/>
      <c r="E31" s="101"/>
      <c r="F31" s="101"/>
    </row>
    <row r="32" spans="1:6" ht="25.5">
      <c r="A32" s="100" t="s">
        <v>684</v>
      </c>
      <c r="B32" s="96">
        <v>3</v>
      </c>
      <c r="C32" s="98"/>
      <c r="D32" s="101"/>
      <c r="E32" s="101"/>
      <c r="F32" s="101"/>
    </row>
    <row r="33" spans="1:6" ht="25.5">
      <c r="A33" s="100" t="s">
        <v>685</v>
      </c>
      <c r="B33" s="96"/>
      <c r="C33" s="98"/>
      <c r="D33" s="101"/>
      <c r="E33" s="101"/>
      <c r="F33" s="101"/>
    </row>
    <row r="34" spans="1:6">
      <c r="A34" s="100" t="s">
        <v>686</v>
      </c>
      <c r="B34" s="96"/>
      <c r="C34" s="98"/>
      <c r="D34" s="101"/>
      <c r="E34" s="101"/>
      <c r="F34" s="101"/>
    </row>
    <row r="35" spans="1:6">
      <c r="A35" s="98"/>
      <c r="B35" s="98"/>
      <c r="C35" s="98"/>
      <c r="D35" s="101"/>
      <c r="E35" s="101"/>
      <c r="F35" s="101"/>
    </row>
    <row r="36" spans="1:6">
      <c r="A36" s="92" t="s">
        <v>687</v>
      </c>
      <c r="B36" s="90"/>
      <c r="C36" s="98"/>
      <c r="D36" s="101"/>
      <c r="E36" s="101"/>
      <c r="F36" s="101"/>
    </row>
    <row r="37" spans="1:6">
      <c r="A37" s="94" t="s">
        <v>688</v>
      </c>
      <c r="B37" s="90"/>
      <c r="C37" s="98"/>
      <c r="D37" s="101"/>
      <c r="E37" s="101"/>
      <c r="F37" s="101"/>
    </row>
    <row r="38" spans="1:6" ht="25.5">
      <c r="A38" s="100" t="s">
        <v>689</v>
      </c>
      <c r="B38" s="96">
        <v>1</v>
      </c>
      <c r="C38" s="98"/>
      <c r="D38" s="101"/>
      <c r="E38" s="101"/>
      <c r="F38" s="101"/>
    </row>
    <row r="39" spans="1:6">
      <c r="A39" s="96"/>
      <c r="B39" s="96"/>
      <c r="C39" s="98"/>
      <c r="D39" s="101"/>
      <c r="E39" s="101"/>
      <c r="F39" s="101"/>
    </row>
    <row r="40" spans="1:6" ht="51">
      <c r="A40" s="100" t="s">
        <v>690</v>
      </c>
      <c r="B40" s="96"/>
      <c r="C40" s="98"/>
      <c r="D40" s="101"/>
      <c r="E40" s="101"/>
      <c r="F40" s="101"/>
    </row>
    <row r="41" spans="1:6">
      <c r="A41" s="96"/>
      <c r="B41" s="96"/>
      <c r="C41" s="98"/>
      <c r="D41" s="101"/>
      <c r="E41" s="101"/>
      <c r="F41" s="101"/>
    </row>
    <row r="42" spans="1:6">
      <c r="A42" s="96" t="s">
        <v>691</v>
      </c>
      <c r="B42" s="96"/>
      <c r="C42" s="98"/>
      <c r="D42" s="101"/>
      <c r="E42" s="101"/>
      <c r="F42" s="101"/>
    </row>
    <row r="43" spans="1:6">
      <c r="A43" s="98"/>
      <c r="B43" s="98"/>
      <c r="C43" s="98"/>
      <c r="D43" s="101"/>
      <c r="E43" s="101"/>
      <c r="F43" s="101"/>
    </row>
    <row r="44" spans="1:6">
      <c r="A44" s="92" t="s">
        <v>692</v>
      </c>
      <c r="B44" s="94"/>
      <c r="C44" s="98"/>
      <c r="D44" s="101"/>
      <c r="E44" s="101"/>
      <c r="F44" s="101"/>
    </row>
    <row r="45" spans="1:6" ht="39" customHeight="1">
      <c r="A45" s="94" t="s">
        <v>693</v>
      </c>
      <c r="B45" s="94"/>
      <c r="C45" s="98"/>
      <c r="D45" s="101"/>
      <c r="E45" s="101"/>
      <c r="F45" s="101"/>
    </row>
    <row r="46" spans="1:6" ht="25.5">
      <c r="A46" s="100" t="s">
        <v>694</v>
      </c>
      <c r="B46" s="96"/>
      <c r="C46" s="98"/>
      <c r="D46" s="101"/>
      <c r="E46" s="101"/>
      <c r="F46" s="101"/>
    </row>
    <row r="47" spans="1:6">
      <c r="A47" s="96"/>
      <c r="B47" s="96"/>
      <c r="C47" s="98"/>
      <c r="D47" s="101"/>
      <c r="E47" s="101"/>
      <c r="F47" s="101"/>
    </row>
    <row r="48" spans="1:6" ht="25.5">
      <c r="A48" s="100" t="s">
        <v>695</v>
      </c>
      <c r="B48" s="96">
        <v>3</v>
      </c>
      <c r="C48" s="98"/>
      <c r="D48" s="101"/>
      <c r="E48" s="101"/>
      <c r="F48" s="101"/>
    </row>
    <row r="49" spans="1:6">
      <c r="A49" s="96"/>
      <c r="B49" s="96"/>
      <c r="C49" s="98"/>
      <c r="D49" s="101"/>
      <c r="E49" s="101"/>
      <c r="F49" s="101"/>
    </row>
    <row r="50" spans="1:6" ht="25.5">
      <c r="A50" s="100" t="s">
        <v>696</v>
      </c>
      <c r="B50" s="96"/>
      <c r="C50" s="98"/>
      <c r="D50" s="101"/>
      <c r="E50" s="101"/>
      <c r="F50" s="101"/>
    </row>
    <row r="51" spans="1:6">
      <c r="A51" s="98"/>
      <c r="B51" s="98"/>
      <c r="C51" s="98"/>
      <c r="D51" s="101"/>
      <c r="E51" s="101"/>
      <c r="F51" s="101"/>
    </row>
    <row r="52" spans="1:6">
      <c r="A52" s="92" t="s">
        <v>697</v>
      </c>
      <c r="B52" s="94"/>
      <c r="C52" s="98"/>
      <c r="D52" s="101"/>
      <c r="E52" s="101"/>
      <c r="F52" s="101"/>
    </row>
    <row r="53" spans="1:6" ht="12.75" customHeight="1">
      <c r="A53" s="94" t="s">
        <v>698</v>
      </c>
      <c r="B53" s="94"/>
      <c r="C53" s="98"/>
      <c r="D53" s="101"/>
      <c r="E53" s="101"/>
      <c r="F53" s="101"/>
    </row>
    <row r="54" spans="1:6" ht="12.75" customHeight="1">
      <c r="A54" s="100" t="s">
        <v>699</v>
      </c>
      <c r="B54" s="96">
        <v>1</v>
      </c>
      <c r="C54" s="98"/>
      <c r="D54" s="101"/>
      <c r="E54" s="101"/>
      <c r="F54" s="101"/>
    </row>
    <row r="55" spans="1:6" ht="13.5" customHeight="1">
      <c r="A55" s="96"/>
      <c r="B55" s="96"/>
      <c r="C55" s="98"/>
      <c r="D55" s="101"/>
      <c r="E55" s="101"/>
      <c r="F55" s="101"/>
    </row>
    <row r="56" spans="1:6">
      <c r="A56" s="100" t="s">
        <v>700</v>
      </c>
      <c r="B56" s="96"/>
      <c r="C56" s="98"/>
      <c r="D56" s="101"/>
      <c r="E56" s="101"/>
      <c r="F56" s="101"/>
    </row>
    <row r="57" spans="1:6">
      <c r="A57" s="96"/>
      <c r="B57" s="96"/>
      <c r="C57" s="98"/>
      <c r="D57" s="101"/>
      <c r="E57" s="101"/>
      <c r="F57" s="101"/>
    </row>
    <row r="58" spans="1:6" ht="25.5">
      <c r="A58" s="100" t="s">
        <v>701</v>
      </c>
      <c r="B58" s="96"/>
      <c r="C58" s="98"/>
      <c r="D58" s="101"/>
      <c r="E58" s="101"/>
      <c r="F58" s="101"/>
    </row>
    <row r="59" spans="1:6">
      <c r="A59" s="98"/>
      <c r="B59" s="98"/>
      <c r="C59" s="98"/>
      <c r="D59" s="101"/>
      <c r="E59" s="101"/>
      <c r="F59" s="101"/>
    </row>
    <row r="60" spans="1:6" ht="33.75" customHeight="1">
      <c r="A60" s="393" t="str">
        <f>'SR Area D_nuova'!A17:D17</f>
        <v>D.02 Concessione di contributi per effetto di specifici protocolli d'intesa o convenzioni sottoscritti con enti pubblici o con organismi, enti e società a prevalente capitale pubblico</v>
      </c>
      <c r="B60" s="393"/>
      <c r="C60" s="393"/>
      <c r="D60" s="393"/>
      <c r="E60" s="393"/>
      <c r="F60" s="393"/>
    </row>
    <row r="61" spans="1:6" ht="12.75" customHeight="1">
      <c r="A61" s="376" t="s">
        <v>554</v>
      </c>
      <c r="B61" s="376"/>
      <c r="C61" s="202"/>
      <c r="D61" s="377" t="s">
        <v>555</v>
      </c>
      <c r="E61" s="377"/>
      <c r="F61" s="202"/>
    </row>
    <row r="62" spans="1:6">
      <c r="A62" s="376"/>
      <c r="B62" s="376"/>
      <c r="C62" s="203"/>
      <c r="D62" s="377"/>
      <c r="E62" s="377"/>
      <c r="F62" s="203"/>
    </row>
    <row r="63" spans="1:6">
      <c r="A63" s="89" t="s">
        <v>648</v>
      </c>
      <c r="B63" s="90"/>
      <c r="C63" s="91"/>
      <c r="D63" s="92" t="s">
        <v>649</v>
      </c>
      <c r="E63" s="90"/>
      <c r="F63" s="91"/>
    </row>
    <row r="64" spans="1:6">
      <c r="A64" s="93" t="s">
        <v>368</v>
      </c>
      <c r="B64" s="90"/>
      <c r="C64" s="91"/>
      <c r="D64" s="94" t="s">
        <v>650</v>
      </c>
      <c r="E64" s="90"/>
      <c r="F64" s="91"/>
    </row>
    <row r="65" spans="1:6" ht="25.5">
      <c r="A65" s="95" t="s">
        <v>370</v>
      </c>
      <c r="B65" s="96"/>
      <c r="C65" s="91"/>
      <c r="D65" s="100" t="s">
        <v>651</v>
      </c>
      <c r="E65" s="96">
        <v>1</v>
      </c>
      <c r="F65" s="91"/>
    </row>
    <row r="66" spans="1:6">
      <c r="A66" s="95" t="s">
        <v>372</v>
      </c>
      <c r="B66" s="96">
        <v>2</v>
      </c>
      <c r="C66" s="91"/>
      <c r="D66" s="96"/>
      <c r="E66" s="96"/>
      <c r="F66" s="91"/>
    </row>
    <row r="67" spans="1:6" ht="31.5" customHeight="1">
      <c r="A67" s="95" t="s">
        <v>374</v>
      </c>
      <c r="B67" s="96"/>
      <c r="C67" s="91"/>
      <c r="D67" s="100" t="s">
        <v>652</v>
      </c>
      <c r="E67" s="96"/>
      <c r="F67" s="91"/>
    </row>
    <row r="68" spans="1:6" ht="25.5">
      <c r="A68" s="95" t="s">
        <v>376</v>
      </c>
      <c r="B68" s="96"/>
      <c r="C68" s="91"/>
      <c r="D68" s="96"/>
      <c r="E68" s="96"/>
      <c r="F68" s="91"/>
    </row>
    <row r="69" spans="1:6" ht="25.5">
      <c r="A69" s="95" t="s">
        <v>378</v>
      </c>
      <c r="B69" s="96"/>
      <c r="C69" s="91"/>
      <c r="D69" s="100" t="s">
        <v>653</v>
      </c>
      <c r="E69" s="96"/>
      <c r="F69" s="91"/>
    </row>
    <row r="70" spans="1:6">
      <c r="A70" s="97"/>
      <c r="B70" s="98"/>
      <c r="C70" s="98"/>
      <c r="D70" s="98"/>
      <c r="E70" s="98"/>
      <c r="F70" s="98"/>
    </row>
    <row r="71" spans="1:6">
      <c r="A71" s="92" t="s">
        <v>654</v>
      </c>
      <c r="B71" s="90"/>
      <c r="C71" s="98"/>
      <c r="D71" s="92" t="s">
        <v>655</v>
      </c>
      <c r="E71" s="90"/>
      <c r="F71" s="98"/>
    </row>
    <row r="72" spans="1:6">
      <c r="A72" s="94" t="s">
        <v>656</v>
      </c>
      <c r="B72" s="90"/>
      <c r="C72" s="98"/>
      <c r="D72" s="94" t="s">
        <v>657</v>
      </c>
      <c r="E72" s="90"/>
      <c r="F72" s="98"/>
    </row>
    <row r="73" spans="1:6" ht="25.5">
      <c r="A73" s="96" t="s">
        <v>658</v>
      </c>
      <c r="B73" s="96"/>
      <c r="C73" s="98"/>
      <c r="D73" s="100" t="s">
        <v>659</v>
      </c>
      <c r="E73" s="96"/>
      <c r="F73" s="98"/>
    </row>
    <row r="74" spans="1:6" ht="25.5">
      <c r="A74" s="96" t="s">
        <v>660</v>
      </c>
      <c r="B74" s="96"/>
      <c r="C74" s="98"/>
      <c r="D74" s="100" t="s">
        <v>661</v>
      </c>
      <c r="E74" s="96"/>
      <c r="F74" s="98"/>
    </row>
    <row r="75" spans="1:6" ht="25.5">
      <c r="A75" s="96" t="s">
        <v>662</v>
      </c>
      <c r="B75" s="96"/>
      <c r="C75" s="98"/>
      <c r="D75" s="100" t="s">
        <v>663</v>
      </c>
      <c r="E75" s="96">
        <v>3</v>
      </c>
      <c r="F75" s="98"/>
    </row>
    <row r="76" spans="1:6" ht="25.5">
      <c r="A76" s="96" t="s">
        <v>664</v>
      </c>
      <c r="B76" s="96">
        <v>4</v>
      </c>
      <c r="C76" s="98"/>
      <c r="D76" s="100" t="s">
        <v>665</v>
      </c>
      <c r="E76" s="96"/>
      <c r="F76" s="98"/>
    </row>
    <row r="77" spans="1:6" ht="25.5">
      <c r="A77" s="96" t="s">
        <v>666</v>
      </c>
      <c r="B77" s="96"/>
      <c r="C77" s="98"/>
      <c r="D77" s="100" t="s">
        <v>667</v>
      </c>
      <c r="E77" s="96"/>
      <c r="F77" s="98"/>
    </row>
    <row r="78" spans="1:6">
      <c r="A78" s="98"/>
      <c r="B78" s="98"/>
      <c r="C78" s="98"/>
      <c r="D78" s="98"/>
      <c r="E78" s="98"/>
      <c r="F78" s="98"/>
    </row>
    <row r="79" spans="1:6">
      <c r="A79" s="92" t="s">
        <v>668</v>
      </c>
      <c r="B79" s="90"/>
      <c r="C79" s="98"/>
      <c r="D79" s="92" t="s">
        <v>669</v>
      </c>
      <c r="E79" s="90"/>
      <c r="F79" s="98"/>
    </row>
    <row r="80" spans="1:6" ht="25.5">
      <c r="A80" s="94" t="s">
        <v>670</v>
      </c>
      <c r="B80" s="90"/>
      <c r="C80" s="98"/>
      <c r="D80" s="94" t="s">
        <v>671</v>
      </c>
      <c r="E80" s="90"/>
      <c r="F80" s="98"/>
    </row>
    <row r="81" spans="1:6" ht="38.25">
      <c r="A81" s="100" t="s">
        <v>672</v>
      </c>
      <c r="B81" s="96"/>
      <c r="C81" s="98"/>
      <c r="D81" s="100" t="s">
        <v>673</v>
      </c>
      <c r="E81" s="96"/>
      <c r="F81" s="98"/>
    </row>
    <row r="82" spans="1:6" ht="25.5">
      <c r="A82" s="100" t="s">
        <v>674</v>
      </c>
      <c r="B82" s="96">
        <v>2</v>
      </c>
      <c r="C82" s="98"/>
      <c r="D82" s="96"/>
      <c r="E82" s="96"/>
      <c r="F82" s="98"/>
    </row>
    <row r="83" spans="1:6" ht="25.5">
      <c r="A83" s="100" t="s">
        <v>675</v>
      </c>
      <c r="B83" s="96"/>
      <c r="C83" s="98"/>
      <c r="D83" s="100" t="s">
        <v>676</v>
      </c>
      <c r="E83" s="96">
        <v>3</v>
      </c>
      <c r="F83" s="98"/>
    </row>
    <row r="84" spans="1:6" ht="25.5">
      <c r="A84" s="32" t="s">
        <v>677</v>
      </c>
      <c r="B84" s="96"/>
      <c r="C84" s="98"/>
      <c r="D84" s="96"/>
      <c r="E84" s="96"/>
      <c r="F84" s="98"/>
    </row>
    <row r="85" spans="1:6" ht="25.5">
      <c r="A85" s="96" t="s">
        <v>678</v>
      </c>
      <c r="B85" s="96"/>
      <c r="C85" s="98"/>
      <c r="D85" s="100" t="s">
        <v>679</v>
      </c>
      <c r="E85" s="96"/>
      <c r="F85" s="98"/>
    </row>
    <row r="86" spans="1:6">
      <c r="A86" s="98"/>
      <c r="B86" s="98"/>
      <c r="C86" s="98"/>
      <c r="D86" s="98"/>
      <c r="E86" s="98"/>
      <c r="F86" s="98"/>
    </row>
    <row r="87" spans="1:6">
      <c r="A87" s="92" t="s">
        <v>680</v>
      </c>
      <c r="B87" s="90"/>
      <c r="C87" s="98"/>
      <c r="D87" s="92"/>
      <c r="E87" s="90"/>
      <c r="F87" s="90"/>
    </row>
    <row r="88" spans="1:6">
      <c r="A88" s="94" t="s">
        <v>681</v>
      </c>
      <c r="B88" s="90"/>
      <c r="C88" s="98"/>
      <c r="D88" s="101"/>
      <c r="E88" s="101"/>
      <c r="F88" s="101"/>
    </row>
    <row r="89" spans="1:6" ht="25.5">
      <c r="A89" s="100" t="s">
        <v>682</v>
      </c>
      <c r="B89" s="96"/>
      <c r="C89" s="98"/>
      <c r="D89" s="101"/>
      <c r="E89" s="101"/>
      <c r="F89" s="101"/>
    </row>
    <row r="90" spans="1:6" ht="12.75" customHeight="1">
      <c r="A90" s="100" t="s">
        <v>683</v>
      </c>
      <c r="B90" s="96"/>
      <c r="C90" s="98"/>
      <c r="D90" s="101"/>
      <c r="E90" s="101"/>
      <c r="F90" s="101"/>
    </row>
    <row r="91" spans="1:6" ht="25.5">
      <c r="A91" s="100" t="s">
        <v>684</v>
      </c>
      <c r="B91" s="96">
        <v>3</v>
      </c>
      <c r="C91" s="98"/>
      <c r="D91" s="101"/>
      <c r="E91" s="101"/>
      <c r="F91" s="101"/>
    </row>
    <row r="92" spans="1:6" ht="25.5">
      <c r="A92" s="100" t="s">
        <v>685</v>
      </c>
      <c r="B92" s="96"/>
      <c r="C92" s="98"/>
      <c r="D92" s="101"/>
      <c r="E92" s="101"/>
      <c r="F92" s="101"/>
    </row>
    <row r="93" spans="1:6">
      <c r="A93" s="100" t="s">
        <v>686</v>
      </c>
      <c r="B93" s="96"/>
      <c r="C93" s="98"/>
      <c r="D93" s="101"/>
      <c r="E93" s="101"/>
      <c r="F93" s="101"/>
    </row>
    <row r="94" spans="1:6">
      <c r="A94" s="98"/>
      <c r="B94" s="98"/>
      <c r="C94" s="98"/>
      <c r="D94" s="101"/>
      <c r="E94" s="101"/>
      <c r="F94" s="101"/>
    </row>
    <row r="95" spans="1:6">
      <c r="A95" s="92" t="s">
        <v>687</v>
      </c>
      <c r="B95" s="90"/>
      <c r="C95" s="98"/>
      <c r="D95" s="101"/>
      <c r="E95" s="101"/>
      <c r="F95" s="101"/>
    </row>
    <row r="96" spans="1:6">
      <c r="A96" s="94" t="s">
        <v>688</v>
      </c>
      <c r="B96" s="90"/>
      <c r="C96" s="98"/>
      <c r="D96" s="101"/>
      <c r="E96" s="101"/>
      <c r="F96" s="101"/>
    </row>
    <row r="97" spans="1:6" ht="25.5">
      <c r="A97" s="100" t="s">
        <v>689</v>
      </c>
      <c r="B97" s="96">
        <v>1</v>
      </c>
      <c r="C97" s="98"/>
      <c r="D97" s="101"/>
      <c r="E97" s="101"/>
      <c r="F97" s="101"/>
    </row>
    <row r="98" spans="1:6">
      <c r="A98" s="96"/>
      <c r="B98" s="96"/>
      <c r="C98" s="98"/>
      <c r="D98" s="101"/>
      <c r="E98" s="101"/>
      <c r="F98" s="101"/>
    </row>
    <row r="99" spans="1:6" ht="51">
      <c r="A99" s="100" t="s">
        <v>690</v>
      </c>
      <c r="B99" s="96"/>
      <c r="C99" s="98"/>
      <c r="D99" s="101"/>
      <c r="E99" s="101"/>
      <c r="F99" s="101"/>
    </row>
    <row r="100" spans="1:6">
      <c r="A100" s="96"/>
      <c r="B100" s="96"/>
      <c r="C100" s="98"/>
      <c r="D100" s="101"/>
      <c r="E100" s="101"/>
      <c r="F100" s="101"/>
    </row>
    <row r="101" spans="1:6" ht="12.75" customHeight="1">
      <c r="A101" s="96" t="s">
        <v>691</v>
      </c>
      <c r="B101" s="96"/>
      <c r="C101" s="98"/>
      <c r="D101" s="101"/>
      <c r="E101" s="101"/>
      <c r="F101" s="101"/>
    </row>
    <row r="102" spans="1:6">
      <c r="A102" s="98"/>
      <c r="B102" s="98"/>
      <c r="C102" s="98"/>
      <c r="D102" s="101"/>
      <c r="E102" s="101"/>
      <c r="F102" s="101"/>
    </row>
    <row r="103" spans="1:6">
      <c r="A103" s="92" t="s">
        <v>692</v>
      </c>
      <c r="B103" s="94"/>
      <c r="C103" s="98"/>
      <c r="D103" s="101"/>
      <c r="E103" s="101"/>
      <c r="F103" s="101"/>
    </row>
    <row r="104" spans="1:6" ht="28.5" customHeight="1">
      <c r="A104" s="94" t="s">
        <v>693</v>
      </c>
      <c r="B104" s="94"/>
      <c r="C104" s="98"/>
      <c r="D104" s="101"/>
      <c r="E104" s="101"/>
      <c r="F104" s="101"/>
    </row>
    <row r="105" spans="1:6" ht="25.5">
      <c r="A105" s="100" t="s">
        <v>694</v>
      </c>
      <c r="B105" s="96"/>
      <c r="C105" s="98"/>
      <c r="D105" s="101"/>
      <c r="E105" s="101"/>
      <c r="F105" s="101"/>
    </row>
    <row r="106" spans="1:6">
      <c r="A106" s="96"/>
      <c r="B106" s="96"/>
      <c r="C106" s="98"/>
      <c r="D106" s="101"/>
      <c r="E106" s="101"/>
      <c r="F106" s="101"/>
    </row>
    <row r="107" spans="1:6" ht="25.5">
      <c r="A107" s="100" t="s">
        <v>695</v>
      </c>
      <c r="B107" s="96">
        <v>3</v>
      </c>
      <c r="C107" s="98"/>
      <c r="D107" s="101"/>
      <c r="E107" s="101"/>
      <c r="F107" s="101"/>
    </row>
    <row r="108" spans="1:6">
      <c r="A108" s="96"/>
      <c r="B108" s="96"/>
      <c r="C108" s="98"/>
      <c r="D108" s="101"/>
      <c r="E108" s="101"/>
      <c r="F108" s="101"/>
    </row>
    <row r="109" spans="1:6" ht="25.5">
      <c r="A109" s="100" t="s">
        <v>696</v>
      </c>
      <c r="B109" s="100"/>
      <c r="C109" s="98"/>
      <c r="D109" s="100"/>
      <c r="E109" s="101"/>
      <c r="F109" s="101"/>
    </row>
    <row r="110" spans="1:6">
      <c r="A110" s="98"/>
      <c r="B110" s="98"/>
      <c r="C110" s="98"/>
      <c r="D110" s="101"/>
      <c r="E110" s="101"/>
      <c r="F110" s="101"/>
    </row>
    <row r="111" spans="1:6">
      <c r="A111" s="92" t="s">
        <v>697</v>
      </c>
      <c r="B111" s="94"/>
      <c r="C111" s="98"/>
      <c r="D111" s="101"/>
      <c r="E111" s="101"/>
      <c r="F111" s="101"/>
    </row>
    <row r="112" spans="1:6">
      <c r="A112" s="94" t="s">
        <v>698</v>
      </c>
      <c r="B112" s="94"/>
      <c r="C112" s="98"/>
      <c r="D112" s="101"/>
      <c r="E112" s="101"/>
      <c r="F112" s="101"/>
    </row>
    <row r="113" spans="1:6">
      <c r="A113" s="100" t="s">
        <v>699</v>
      </c>
      <c r="B113" s="96"/>
      <c r="C113" s="98"/>
      <c r="D113" s="101"/>
      <c r="E113" s="101"/>
      <c r="F113" s="101"/>
    </row>
    <row r="114" spans="1:6">
      <c r="A114" s="96"/>
      <c r="B114" s="96"/>
      <c r="C114" s="98"/>
      <c r="D114" s="101"/>
      <c r="E114" s="101"/>
      <c r="F114" s="101"/>
    </row>
    <row r="115" spans="1:6">
      <c r="A115" s="100" t="s">
        <v>700</v>
      </c>
      <c r="B115" s="96">
        <v>3</v>
      </c>
      <c r="C115" s="98"/>
      <c r="D115" s="101"/>
      <c r="E115" s="101"/>
      <c r="F115" s="101"/>
    </row>
    <row r="116" spans="1:6">
      <c r="A116" s="96"/>
      <c r="B116" s="96"/>
      <c r="C116" s="98"/>
      <c r="D116" s="101"/>
      <c r="E116" s="101"/>
      <c r="F116" s="101"/>
    </row>
    <row r="117" spans="1:6" ht="25.5">
      <c r="A117" s="100" t="s">
        <v>701</v>
      </c>
      <c r="B117" s="96"/>
      <c r="C117" s="98"/>
      <c r="D117" s="101"/>
      <c r="E117" s="101"/>
      <c r="F117" s="101"/>
    </row>
    <row r="118" spans="1:6">
      <c r="A118" s="98"/>
      <c r="B118" s="98"/>
      <c r="C118" s="98"/>
      <c r="D118" s="101"/>
      <c r="E118" s="101"/>
      <c r="F118" s="101"/>
    </row>
    <row r="128" spans="1:6" ht="52.5" customHeight="1"/>
  </sheetData>
  <mergeCells count="5">
    <mergeCell ref="A2:B3"/>
    <mergeCell ref="D2:E3"/>
    <mergeCell ref="A60:F60"/>
    <mergeCell ref="A61:B62"/>
    <mergeCell ref="D61:E62"/>
  </mergeCells>
  <pageMargins left="0.23611111111111099" right="0.23611111111111099" top="0.74791666666666701" bottom="0.74791666666666701" header="0.51180555555555496" footer="0.51180555555555496"/>
  <pageSetup paperSize="0" scale="0" firstPageNumber="0" fitToHeight="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sheetPr>
    <tabColor rgb="FF008000"/>
    <pageSetUpPr fitToPage="1"/>
  </sheetPr>
  <dimension ref="A1:E100"/>
  <sheetViews>
    <sheetView zoomScaleNormal="100" workbookViewId="0">
      <selection activeCell="G1" sqref="G1"/>
    </sheetView>
  </sheetViews>
  <sheetFormatPr defaultRowHeight="20.25"/>
  <cols>
    <col min="1" max="1" width="100.140625" style="6"/>
    <col min="2" max="2" width="43.42578125"/>
    <col min="3" max="3" width="5" style="7"/>
    <col min="4" max="4" width="34.42578125"/>
    <col min="5" max="5" width="4.7109375" style="7"/>
    <col min="6" max="1025" width="11.42578125"/>
  </cols>
  <sheetData>
    <row r="1" spans="1:5" ht="15.75">
      <c r="A1" s="8" t="s">
        <v>14</v>
      </c>
      <c r="B1" s="9"/>
      <c r="C1" s="340" t="s">
        <v>15</v>
      </c>
      <c r="D1" s="9"/>
      <c r="E1" s="340" t="s">
        <v>16</v>
      </c>
    </row>
    <row r="2" spans="1:5" ht="24.95" customHeight="1">
      <c r="A2" s="341" t="s">
        <v>17</v>
      </c>
      <c r="B2" s="10" t="str">
        <f>A6</f>
        <v>A) Acquisizione e progressione del personale</v>
      </c>
      <c r="C2" s="340"/>
      <c r="D2" s="10" t="s">
        <v>18</v>
      </c>
      <c r="E2" s="340"/>
    </row>
    <row r="3" spans="1:5" ht="24.95" customHeight="1">
      <c r="A3" s="341"/>
      <c r="B3" s="10" t="str">
        <f>A18</f>
        <v>B) Affidamento di lavori, servizi e forniture</v>
      </c>
      <c r="C3" s="340"/>
      <c r="D3" s="10" t="s">
        <v>19</v>
      </c>
      <c r="E3" s="340"/>
    </row>
    <row r="4" spans="1:5" ht="38.25">
      <c r="A4" s="341"/>
      <c r="B4" s="10" t="str">
        <f>A40</f>
        <v>C) Provvedimenti ampliativi della sfera giuridica dei destinatari privi di effetto economico diretto ed immediato per il destinatario</v>
      </c>
      <c r="C4" s="340"/>
      <c r="D4" s="11" t="s">
        <v>20</v>
      </c>
      <c r="E4" s="340"/>
    </row>
    <row r="5" spans="1:5" ht="38.25">
      <c r="A5" s="341"/>
      <c r="B5" s="10" t="str">
        <f>A62</f>
        <v>D) Provvedimenti ampliativi della sfera giuridica dei destinatari con effetto economico diretto ed immediato per il destinatario</v>
      </c>
      <c r="C5" s="340"/>
      <c r="D5" s="10" t="s">
        <v>21</v>
      </c>
      <c r="E5" s="340"/>
    </row>
    <row r="6" spans="1:5" ht="15.75">
      <c r="A6" s="12" t="s">
        <v>22</v>
      </c>
      <c r="B6" s="10" t="str">
        <f>A70</f>
        <v>E) Sorveglianza e controlli</v>
      </c>
      <c r="C6" s="340"/>
      <c r="D6" s="10" t="s">
        <v>21</v>
      </c>
      <c r="E6" s="340"/>
    </row>
    <row r="7" spans="1:5" ht="15">
      <c r="A7" s="13" t="s">
        <v>23</v>
      </c>
      <c r="B7" s="10" t="str">
        <f>A86</f>
        <v>F) Risoluzione delle controversie</v>
      </c>
      <c r="C7" s="340"/>
      <c r="D7" s="10" t="s">
        <v>21</v>
      </c>
      <c r="E7" s="340"/>
    </row>
    <row r="8" spans="1:5" ht="15">
      <c r="A8" s="13" t="s">
        <v>24</v>
      </c>
      <c r="B8" s="10" t="s">
        <v>21</v>
      </c>
      <c r="C8" s="340"/>
      <c r="D8" s="10" t="s">
        <v>21</v>
      </c>
      <c r="E8" s="340"/>
    </row>
    <row r="9" spans="1:5" ht="15">
      <c r="A9" s="13" t="s">
        <v>25</v>
      </c>
      <c r="B9" s="10" t="s">
        <v>21</v>
      </c>
      <c r="C9" s="340"/>
      <c r="D9" s="10" t="s">
        <v>21</v>
      </c>
      <c r="E9" s="340"/>
    </row>
    <row r="10" spans="1:5" ht="15">
      <c r="A10" s="13" t="s">
        <v>26</v>
      </c>
      <c r="B10" s="10" t="s">
        <v>21</v>
      </c>
      <c r="C10" s="340"/>
      <c r="D10" s="10" t="s">
        <v>21</v>
      </c>
      <c r="E10" s="340"/>
    </row>
    <row r="11" spans="1:5" ht="15">
      <c r="A11" s="13" t="s">
        <v>27</v>
      </c>
      <c r="B11" s="14"/>
      <c r="C11" s="340"/>
      <c r="D11" s="14"/>
      <c r="E11" s="340"/>
    </row>
    <row r="12" spans="1:5" ht="15">
      <c r="A12" s="13" t="s">
        <v>28</v>
      </c>
      <c r="B12" s="14"/>
      <c r="C12" s="340"/>
      <c r="D12" s="14"/>
      <c r="E12" s="340"/>
    </row>
    <row r="13" spans="1:5" ht="15">
      <c r="A13" s="13" t="s">
        <v>29</v>
      </c>
      <c r="B13" s="14"/>
      <c r="C13" s="340"/>
      <c r="D13" s="14"/>
      <c r="E13" s="340"/>
    </row>
    <row r="14" spans="1:5" ht="15">
      <c r="A14" s="13" t="s">
        <v>30</v>
      </c>
      <c r="B14" s="14"/>
      <c r="C14" s="340"/>
      <c r="D14" s="14"/>
      <c r="E14" s="340"/>
    </row>
    <row r="15" spans="1:5" ht="15">
      <c r="A15" s="13" t="s">
        <v>31</v>
      </c>
      <c r="B15" s="14"/>
      <c r="C15" s="340"/>
      <c r="D15" s="14"/>
      <c r="E15" s="340"/>
    </row>
    <row r="16" spans="1:5" ht="15">
      <c r="A16" s="13" t="s">
        <v>32</v>
      </c>
      <c r="B16" s="14"/>
      <c r="C16" s="340"/>
      <c r="D16" s="14"/>
      <c r="E16" s="340"/>
    </row>
    <row r="17" spans="1:5" ht="15">
      <c r="A17" s="15"/>
      <c r="B17" s="14"/>
      <c r="C17" s="340"/>
      <c r="D17" s="14"/>
      <c r="E17" s="340"/>
    </row>
    <row r="18" spans="1:5" ht="15.75">
      <c r="A18" s="12" t="s">
        <v>33</v>
      </c>
      <c r="B18" s="14"/>
      <c r="C18" s="340"/>
      <c r="D18" s="14"/>
      <c r="E18" s="340"/>
    </row>
    <row r="19" spans="1:5" ht="15">
      <c r="A19" s="13" t="s">
        <v>34</v>
      </c>
      <c r="B19" s="14"/>
      <c r="C19" s="340"/>
      <c r="D19" s="14"/>
      <c r="E19" s="340"/>
    </row>
    <row r="20" spans="1:5" ht="15">
      <c r="A20" s="13" t="s">
        <v>35</v>
      </c>
      <c r="B20" s="14"/>
      <c r="C20" s="340"/>
      <c r="D20" s="14"/>
      <c r="E20" s="340"/>
    </row>
    <row r="21" spans="1:5" ht="15">
      <c r="A21" s="13" t="s">
        <v>36</v>
      </c>
      <c r="B21" s="14"/>
      <c r="C21" s="340"/>
      <c r="D21" s="14"/>
      <c r="E21" s="340"/>
    </row>
    <row r="22" spans="1:5" ht="15">
      <c r="A22" s="13" t="s">
        <v>37</v>
      </c>
      <c r="B22" s="14"/>
      <c r="C22" s="340"/>
      <c r="D22" s="14"/>
      <c r="E22" s="340"/>
    </row>
    <row r="23" spans="1:5" ht="15">
      <c r="A23" s="13" t="s">
        <v>38</v>
      </c>
      <c r="B23" s="14"/>
      <c r="C23" s="340"/>
      <c r="D23" s="14"/>
      <c r="E23" s="340"/>
    </row>
    <row r="24" spans="1:5" ht="15">
      <c r="A24" s="13" t="s">
        <v>39</v>
      </c>
      <c r="B24" s="14"/>
      <c r="C24" s="340"/>
      <c r="D24" s="14"/>
      <c r="E24" s="340"/>
    </row>
    <row r="25" spans="1:5" ht="15">
      <c r="A25" s="13" t="s">
        <v>40</v>
      </c>
      <c r="B25" s="14"/>
      <c r="C25" s="340"/>
      <c r="D25" s="14"/>
      <c r="E25" s="340"/>
    </row>
    <row r="26" spans="1:5" ht="15">
      <c r="A26" s="13" t="s">
        <v>41</v>
      </c>
      <c r="B26" s="14"/>
      <c r="C26" s="340"/>
      <c r="D26" s="14"/>
      <c r="E26" s="340"/>
    </row>
    <row r="27" spans="1:5" ht="15">
      <c r="A27" s="13" t="s">
        <v>42</v>
      </c>
      <c r="B27" s="14"/>
      <c r="C27" s="340"/>
      <c r="D27" s="14"/>
      <c r="E27" s="340"/>
    </row>
    <row r="28" spans="1:5" ht="15">
      <c r="A28" s="13" t="s">
        <v>43</v>
      </c>
      <c r="B28" s="14"/>
      <c r="C28" s="340"/>
      <c r="D28" s="14"/>
      <c r="E28" s="340"/>
    </row>
    <row r="29" spans="1:5" ht="15">
      <c r="A29" s="13" t="s">
        <v>44</v>
      </c>
      <c r="B29" s="14"/>
      <c r="C29" s="340"/>
      <c r="D29" s="14"/>
      <c r="E29" s="340"/>
    </row>
    <row r="30" spans="1:5" ht="15">
      <c r="A30" s="13" t="s">
        <v>45</v>
      </c>
      <c r="B30" s="14"/>
      <c r="C30" s="340"/>
      <c r="D30" s="14"/>
      <c r="E30" s="340"/>
    </row>
    <row r="31" spans="1:5" ht="30">
      <c r="A31" s="13" t="s">
        <v>46</v>
      </c>
      <c r="B31" s="14"/>
      <c r="C31" s="340"/>
      <c r="D31" s="14"/>
      <c r="E31" s="340"/>
    </row>
    <row r="32" spans="1:5" ht="15">
      <c r="A32" s="13" t="s">
        <v>47</v>
      </c>
      <c r="B32" s="14"/>
      <c r="C32" s="340"/>
      <c r="D32" s="14"/>
      <c r="E32" s="340"/>
    </row>
    <row r="33" spans="1:5" ht="15">
      <c r="A33" s="13" t="s">
        <v>48</v>
      </c>
      <c r="B33" s="14"/>
      <c r="C33" s="340"/>
      <c r="D33" s="14"/>
      <c r="E33" s="340"/>
    </row>
    <row r="34" spans="1:5" ht="15">
      <c r="A34" s="13" t="s">
        <v>49</v>
      </c>
      <c r="B34" s="14"/>
      <c r="C34" s="340"/>
      <c r="D34" s="14"/>
      <c r="E34" s="340"/>
    </row>
    <row r="35" spans="1:5" ht="15">
      <c r="A35" s="13" t="s">
        <v>50</v>
      </c>
      <c r="B35" s="14"/>
      <c r="C35" s="340"/>
      <c r="D35" s="14"/>
      <c r="E35" s="340"/>
    </row>
    <row r="36" spans="1:5" ht="15">
      <c r="A36" s="13" t="s">
        <v>51</v>
      </c>
      <c r="B36" s="14"/>
      <c r="C36" s="340"/>
      <c r="D36" s="14"/>
      <c r="E36" s="340"/>
    </row>
    <row r="37" spans="1:5" ht="15">
      <c r="A37" s="13" t="s">
        <v>52</v>
      </c>
      <c r="B37" s="14"/>
      <c r="C37" s="340"/>
      <c r="D37" s="14"/>
      <c r="E37" s="340"/>
    </row>
    <row r="38" spans="1:5" ht="15">
      <c r="A38" s="13" t="s">
        <v>53</v>
      </c>
      <c r="B38" s="14"/>
      <c r="C38" s="340"/>
      <c r="D38" s="14"/>
      <c r="E38" s="340"/>
    </row>
    <row r="39" spans="1:5" ht="15">
      <c r="A39" s="15"/>
      <c r="B39" s="14"/>
      <c r="C39" s="340"/>
      <c r="D39" s="14"/>
      <c r="E39" s="340"/>
    </row>
    <row r="40" spans="1:5" ht="31.5">
      <c r="A40" s="12" t="s">
        <v>54</v>
      </c>
      <c r="B40" s="14"/>
      <c r="C40" s="340"/>
      <c r="D40" s="14"/>
      <c r="E40" s="340"/>
    </row>
    <row r="41" spans="1:5" ht="15">
      <c r="A41" s="16" t="s">
        <v>55</v>
      </c>
      <c r="B41" s="14"/>
      <c r="C41" s="340"/>
      <c r="D41" s="14"/>
      <c r="E41" s="340"/>
    </row>
    <row r="42" spans="1:5" ht="30">
      <c r="A42" s="17" t="s">
        <v>56</v>
      </c>
      <c r="B42" s="14"/>
      <c r="C42" s="340"/>
      <c r="D42" s="14"/>
      <c r="E42" s="340"/>
    </row>
    <row r="43" spans="1:5" ht="15">
      <c r="A43" s="13" t="s">
        <v>57</v>
      </c>
      <c r="B43" s="14"/>
      <c r="C43" s="340"/>
      <c r="D43" s="14"/>
      <c r="E43" s="340"/>
    </row>
    <row r="44" spans="1:5" ht="15">
      <c r="A44" s="13" t="s">
        <v>58</v>
      </c>
      <c r="B44" s="14"/>
      <c r="C44" s="340"/>
      <c r="D44" s="14"/>
      <c r="E44" s="340"/>
    </row>
    <row r="45" spans="1:5" ht="15">
      <c r="A45" s="13" t="s">
        <v>59</v>
      </c>
      <c r="B45" s="14"/>
      <c r="C45" s="340"/>
      <c r="D45" s="14"/>
      <c r="E45" s="340"/>
    </row>
    <row r="46" spans="1:5" ht="15">
      <c r="A46" s="13" t="s">
        <v>60</v>
      </c>
      <c r="B46" s="14"/>
      <c r="C46" s="340"/>
      <c r="D46" s="14"/>
      <c r="E46" s="340"/>
    </row>
    <row r="47" spans="1:5" ht="15">
      <c r="A47" s="13" t="s">
        <v>61</v>
      </c>
      <c r="B47" s="14"/>
      <c r="C47" s="340"/>
      <c r="D47" s="14"/>
      <c r="E47" s="340"/>
    </row>
    <row r="48" spans="1:5" ht="15">
      <c r="A48" s="13" t="s">
        <v>62</v>
      </c>
      <c r="B48" s="14"/>
      <c r="C48" s="340"/>
      <c r="D48" s="14"/>
      <c r="E48" s="340"/>
    </row>
    <row r="49" spans="1:5" ht="15">
      <c r="A49" s="13" t="s">
        <v>63</v>
      </c>
      <c r="B49" s="14"/>
      <c r="C49" s="340"/>
      <c r="D49" s="14"/>
      <c r="E49" s="340"/>
    </row>
    <row r="50" spans="1:5" ht="15">
      <c r="A50" s="18" t="s">
        <v>64</v>
      </c>
      <c r="B50" s="14"/>
      <c r="C50" s="340"/>
      <c r="D50" s="14"/>
      <c r="E50" s="340"/>
    </row>
    <row r="51" spans="1:5" ht="15">
      <c r="A51" s="19" t="s">
        <v>65</v>
      </c>
      <c r="B51" s="14"/>
      <c r="C51" s="340"/>
      <c r="D51" s="14"/>
      <c r="E51" s="340"/>
    </row>
    <row r="52" spans="1:5" ht="15">
      <c r="A52" s="13" t="s">
        <v>66</v>
      </c>
      <c r="B52" s="14"/>
      <c r="C52" s="340"/>
      <c r="D52" s="14"/>
      <c r="E52" s="340"/>
    </row>
    <row r="53" spans="1:5" ht="15">
      <c r="A53" s="13" t="s">
        <v>67</v>
      </c>
      <c r="B53" s="14"/>
      <c r="C53" s="340"/>
      <c r="D53" s="14"/>
      <c r="E53" s="340"/>
    </row>
    <row r="54" spans="1:5" ht="15">
      <c r="A54" s="17" t="s">
        <v>68</v>
      </c>
      <c r="B54" s="14"/>
      <c r="C54" s="340"/>
      <c r="D54" s="14"/>
      <c r="E54" s="340"/>
    </row>
    <row r="55" spans="1:5" ht="15">
      <c r="A55" s="13" t="s">
        <v>69</v>
      </c>
      <c r="B55" s="14"/>
      <c r="C55" s="340"/>
      <c r="D55" s="14"/>
      <c r="E55" s="340"/>
    </row>
    <row r="56" spans="1:5" ht="15">
      <c r="A56" s="13" t="s">
        <v>70</v>
      </c>
      <c r="B56" s="14"/>
      <c r="C56" s="340"/>
      <c r="D56" s="14"/>
      <c r="E56" s="340"/>
    </row>
    <row r="57" spans="1:5" ht="15">
      <c r="A57" s="17" t="s">
        <v>71</v>
      </c>
      <c r="B57" s="14"/>
      <c r="C57" s="340"/>
      <c r="D57" s="14"/>
      <c r="E57" s="340"/>
    </row>
    <row r="58" spans="1:5" ht="15">
      <c r="A58" s="13" t="s">
        <v>72</v>
      </c>
      <c r="B58" s="14"/>
      <c r="C58" s="340"/>
      <c r="D58" s="14"/>
      <c r="E58" s="340"/>
    </row>
    <row r="59" spans="1:5" ht="15">
      <c r="A59" s="13" t="s">
        <v>73</v>
      </c>
      <c r="B59" s="14"/>
      <c r="C59" s="340"/>
      <c r="D59" s="14"/>
      <c r="E59" s="340"/>
    </row>
    <row r="60" spans="1:5" ht="15">
      <c r="A60" s="13" t="s">
        <v>73</v>
      </c>
      <c r="B60" s="14"/>
      <c r="C60" s="340"/>
      <c r="D60" s="14"/>
      <c r="E60" s="340"/>
    </row>
    <row r="61" spans="1:5" ht="15">
      <c r="A61" s="15"/>
      <c r="B61" s="14"/>
      <c r="C61" s="340"/>
      <c r="D61" s="14"/>
      <c r="E61" s="340"/>
    </row>
    <row r="62" spans="1:5" ht="31.5">
      <c r="A62" s="12" t="s">
        <v>74</v>
      </c>
      <c r="B62" s="14"/>
      <c r="C62" s="340"/>
      <c r="D62" s="14"/>
      <c r="E62" s="340"/>
    </row>
    <row r="63" spans="1:5" ht="15">
      <c r="A63" s="19" t="s">
        <v>75</v>
      </c>
      <c r="B63" s="14"/>
      <c r="C63" s="340"/>
      <c r="D63" s="14"/>
      <c r="E63" s="340"/>
    </row>
    <row r="64" spans="1:5" ht="15">
      <c r="A64" s="13" t="s">
        <v>76</v>
      </c>
      <c r="B64" s="14"/>
      <c r="C64" s="340"/>
      <c r="D64" s="14"/>
      <c r="E64" s="340"/>
    </row>
    <row r="65" spans="1:5" ht="30">
      <c r="A65" s="13" t="s">
        <v>77</v>
      </c>
      <c r="B65" s="14"/>
      <c r="C65" s="340"/>
      <c r="D65" s="14"/>
      <c r="E65" s="340"/>
    </row>
    <row r="66" spans="1:5" ht="15">
      <c r="A66" s="13" t="s">
        <v>73</v>
      </c>
      <c r="B66" s="14"/>
      <c r="C66" s="340"/>
      <c r="D66" s="14"/>
      <c r="E66" s="340"/>
    </row>
    <row r="67" spans="1:5" ht="15">
      <c r="A67" s="13" t="s">
        <v>73</v>
      </c>
      <c r="B67" s="14"/>
      <c r="C67" s="340"/>
      <c r="D67" s="14"/>
      <c r="E67" s="340"/>
    </row>
    <row r="68" spans="1:5" ht="15">
      <c r="A68" s="13" t="s">
        <v>78</v>
      </c>
      <c r="B68" s="14"/>
      <c r="C68" s="340"/>
      <c r="D68" s="14"/>
      <c r="E68" s="340"/>
    </row>
    <row r="69" spans="1:5" ht="15">
      <c r="A69" s="15"/>
      <c r="B69" s="14"/>
      <c r="C69" s="340"/>
      <c r="D69" s="14"/>
      <c r="E69" s="340"/>
    </row>
    <row r="70" spans="1:5" ht="15.75">
      <c r="A70" s="12" t="s">
        <v>79</v>
      </c>
      <c r="B70" s="14"/>
      <c r="C70" s="340"/>
      <c r="D70" s="14"/>
      <c r="E70" s="340"/>
    </row>
    <row r="71" spans="1:5" ht="15">
      <c r="A71" s="19" t="s">
        <v>71</v>
      </c>
      <c r="B71" s="14"/>
      <c r="C71" s="340"/>
      <c r="D71" s="14"/>
      <c r="E71" s="340"/>
    </row>
    <row r="72" spans="1:5" ht="15">
      <c r="A72" s="13" t="s">
        <v>80</v>
      </c>
      <c r="B72" s="14"/>
      <c r="C72" s="340"/>
      <c r="D72" s="14"/>
      <c r="E72" s="340"/>
    </row>
    <row r="73" spans="1:5" ht="15">
      <c r="A73" s="19" t="s">
        <v>81</v>
      </c>
      <c r="B73" s="14"/>
      <c r="C73" s="340"/>
      <c r="D73" s="14"/>
      <c r="E73" s="340"/>
    </row>
    <row r="74" spans="1:5" ht="15">
      <c r="A74" s="13" t="s">
        <v>82</v>
      </c>
      <c r="B74" s="14"/>
      <c r="C74" s="340"/>
      <c r="D74" s="14"/>
      <c r="E74" s="340"/>
    </row>
    <row r="75" spans="1:5" ht="15">
      <c r="A75" s="13" t="s">
        <v>83</v>
      </c>
      <c r="B75" s="14"/>
      <c r="C75" s="340"/>
      <c r="D75" s="14"/>
      <c r="E75" s="340"/>
    </row>
    <row r="76" spans="1:5" ht="15">
      <c r="A76" s="13" t="s">
        <v>84</v>
      </c>
      <c r="B76" s="14"/>
      <c r="C76" s="340"/>
      <c r="D76" s="14"/>
      <c r="E76" s="340"/>
    </row>
    <row r="77" spans="1:5" ht="15">
      <c r="A77" s="13" t="s">
        <v>85</v>
      </c>
      <c r="B77" s="14"/>
      <c r="C77" s="340"/>
      <c r="D77" s="14"/>
      <c r="E77" s="340"/>
    </row>
    <row r="78" spans="1:5" ht="15">
      <c r="A78" s="13" t="s">
        <v>86</v>
      </c>
      <c r="B78" s="14"/>
      <c r="C78" s="340"/>
      <c r="D78" s="14"/>
      <c r="E78" s="340"/>
    </row>
    <row r="79" spans="1:5" ht="15">
      <c r="A79" s="19" t="s">
        <v>87</v>
      </c>
      <c r="B79" s="14"/>
      <c r="C79" s="340"/>
      <c r="D79" s="14"/>
      <c r="E79" s="340"/>
    </row>
    <row r="80" spans="1:5" ht="15">
      <c r="A80" s="13" t="s">
        <v>88</v>
      </c>
      <c r="B80" s="14"/>
      <c r="C80" s="340"/>
      <c r="D80" s="14"/>
      <c r="E80" s="340"/>
    </row>
    <row r="81" spans="1:5" ht="15">
      <c r="A81" s="13" t="s">
        <v>89</v>
      </c>
      <c r="B81" s="14"/>
      <c r="C81" s="340"/>
      <c r="D81" s="14"/>
      <c r="E81" s="340"/>
    </row>
    <row r="82" spans="1:5" ht="15">
      <c r="A82" s="19" t="s">
        <v>73</v>
      </c>
      <c r="B82" s="14"/>
      <c r="C82" s="340"/>
      <c r="D82" s="14"/>
      <c r="E82" s="340"/>
    </row>
    <row r="83" spans="1:5" ht="15">
      <c r="A83" s="13" t="s">
        <v>73</v>
      </c>
      <c r="B83" s="14"/>
      <c r="C83" s="340"/>
      <c r="D83" s="14"/>
      <c r="E83" s="340"/>
    </row>
    <row r="84" spans="1:5" ht="15">
      <c r="A84" s="13" t="s">
        <v>78</v>
      </c>
      <c r="B84" s="14"/>
      <c r="C84" s="340"/>
      <c r="D84" s="14"/>
      <c r="E84" s="340"/>
    </row>
    <row r="85" spans="1:5" ht="15">
      <c r="A85" s="15"/>
      <c r="B85" s="14"/>
      <c r="C85" s="340"/>
      <c r="D85" s="14"/>
      <c r="E85" s="340"/>
    </row>
    <row r="86" spans="1:5" ht="15" customHeight="1">
      <c r="A86" s="20" t="s">
        <v>90</v>
      </c>
      <c r="B86" s="14"/>
      <c r="C86" s="21"/>
      <c r="D86" s="14"/>
      <c r="E86" s="21"/>
    </row>
    <row r="87" spans="1:5" ht="15" customHeight="1">
      <c r="A87" s="22" t="s">
        <v>91</v>
      </c>
      <c r="B87" s="14"/>
      <c r="D87" s="14"/>
    </row>
    <row r="88" spans="1:5" ht="15" customHeight="1">
      <c r="A88" s="23" t="s">
        <v>92</v>
      </c>
      <c r="B88" s="14"/>
      <c r="D88" s="14"/>
    </row>
    <row r="89" spans="1:5" ht="15" customHeight="1">
      <c r="A89" s="23" t="s">
        <v>93</v>
      </c>
      <c r="B89" s="14"/>
      <c r="D89" s="14"/>
    </row>
    <row r="90" spans="1:5" ht="15" customHeight="1">
      <c r="A90" s="23"/>
      <c r="B90" s="14"/>
      <c r="D90" s="14"/>
    </row>
    <row r="91" spans="1:5" ht="15" customHeight="1">
      <c r="A91" s="15"/>
      <c r="B91" s="14"/>
      <c r="D91" s="14"/>
    </row>
    <row r="92" spans="1:5">
      <c r="A92" s="12" t="s">
        <v>94</v>
      </c>
      <c r="B92" s="14"/>
      <c r="D92" s="14"/>
    </row>
    <row r="93" spans="1:5">
      <c r="A93" s="13" t="s">
        <v>95</v>
      </c>
      <c r="B93" s="14"/>
      <c r="D93" s="14"/>
    </row>
    <row r="94" spans="1:5">
      <c r="A94" s="13" t="s">
        <v>96</v>
      </c>
      <c r="B94" s="14"/>
      <c r="D94" s="14"/>
    </row>
    <row r="95" spans="1:5">
      <c r="A95" s="13" t="s">
        <v>97</v>
      </c>
      <c r="B95" s="14"/>
      <c r="D95" s="14"/>
    </row>
    <row r="96" spans="1:5">
      <c r="A96" s="13" t="s">
        <v>98</v>
      </c>
      <c r="B96" s="14"/>
      <c r="D96" s="14"/>
    </row>
    <row r="97" spans="1:4">
      <c r="A97" s="13" t="s">
        <v>99</v>
      </c>
      <c r="B97" s="14"/>
      <c r="D97" s="14"/>
    </row>
    <row r="98" spans="1:4">
      <c r="A98" s="13" t="s">
        <v>100</v>
      </c>
      <c r="B98" s="14"/>
      <c r="D98" s="14"/>
    </row>
    <row r="99" spans="1:4">
      <c r="A99" s="13"/>
      <c r="B99" s="14"/>
      <c r="D99" s="14"/>
    </row>
    <row r="100" spans="1:4">
      <c r="A100" s="13"/>
      <c r="B100" s="14"/>
      <c r="D100" s="14"/>
    </row>
  </sheetData>
  <mergeCells count="3">
    <mergeCell ref="C1:C85"/>
    <mergeCell ref="E1:E85"/>
    <mergeCell ref="A2:A5"/>
  </mergeCells>
  <pageMargins left="0.25" right="0.25" top="0.75" bottom="0.75" header="0.51180555555555496" footer="0.51180555555555496"/>
  <pageSetup paperSize="0" scale="0" firstPageNumber="0" fitToHeight="0" orientation="portrait" usePrinterDefaults="0" horizontalDpi="0" verticalDpi="0" copies="0"/>
</worksheet>
</file>

<file path=xl/worksheets/sheet20.xml><?xml version="1.0" encoding="utf-8"?>
<worksheet xmlns="http://schemas.openxmlformats.org/spreadsheetml/2006/main" xmlns:r="http://schemas.openxmlformats.org/officeDocument/2006/relationships">
  <sheetPr>
    <tabColor rgb="FF7030A0"/>
    <pageSetUpPr fitToPage="1"/>
  </sheetPr>
  <dimension ref="A1:F385"/>
  <sheetViews>
    <sheetView zoomScale="80" zoomScaleNormal="80" workbookViewId="0">
      <selection activeCell="H1" sqref="H1"/>
    </sheetView>
  </sheetViews>
  <sheetFormatPr defaultRowHeight="12.75"/>
  <cols>
    <col min="1" max="1" width="70.7109375"/>
    <col min="2" max="2" width="2.28515625"/>
    <col min="3" max="3" width="2.140625"/>
    <col min="4" max="4" width="70.7109375"/>
    <col min="5" max="5" width="2.28515625"/>
    <col min="6" max="6" width="2.140625"/>
    <col min="7" max="1025" width="11.42578125"/>
  </cols>
  <sheetData>
    <row r="1" spans="1:6" ht="14.25">
      <c r="A1" s="200" t="str">
        <f>'SR Area E'!A3:D3</f>
        <v>C.2.5.2 Attività di sorveglianza e vigilanza in materia di metrologia legale</v>
      </c>
      <c r="B1" s="201"/>
      <c r="C1" s="201"/>
      <c r="D1" s="201"/>
      <c r="E1" s="201"/>
      <c r="F1" s="201"/>
    </row>
    <row r="2" spans="1:6" ht="12.75" customHeight="1">
      <c r="A2" s="376" t="s">
        <v>554</v>
      </c>
      <c r="B2" s="376"/>
      <c r="C2" s="202"/>
      <c r="D2" s="377" t="s">
        <v>555</v>
      </c>
      <c r="E2" s="377"/>
      <c r="F2" s="202"/>
    </row>
    <row r="3" spans="1:6" ht="25.5" customHeight="1">
      <c r="A3" s="376"/>
      <c r="B3" s="376"/>
      <c r="C3" s="203"/>
      <c r="D3" s="377"/>
      <c r="E3" s="377"/>
      <c r="F3" s="203"/>
    </row>
    <row r="4" spans="1:6">
      <c r="A4" s="89" t="s">
        <v>366</v>
      </c>
      <c r="B4" s="90"/>
      <c r="C4" s="91"/>
      <c r="D4" s="92" t="s">
        <v>367</v>
      </c>
      <c r="E4" s="90"/>
      <c r="F4" s="91"/>
    </row>
    <row r="5" spans="1:6" ht="76.5">
      <c r="A5" s="93" t="s">
        <v>368</v>
      </c>
      <c r="B5" s="90"/>
      <c r="C5" s="91"/>
      <c r="D5" s="94" t="s">
        <v>369</v>
      </c>
      <c r="E5" s="90"/>
      <c r="F5" s="91"/>
    </row>
    <row r="6" spans="1:6">
      <c r="A6" s="95" t="s">
        <v>370</v>
      </c>
      <c r="B6" s="96"/>
      <c r="C6" s="91"/>
      <c r="D6" s="96" t="s">
        <v>371</v>
      </c>
      <c r="E6" s="96"/>
      <c r="F6" s="91"/>
    </row>
    <row r="7" spans="1:6">
      <c r="A7" s="95" t="s">
        <v>372</v>
      </c>
      <c r="B7" s="96">
        <v>2</v>
      </c>
      <c r="C7" s="91"/>
      <c r="D7" s="96" t="s">
        <v>373</v>
      </c>
      <c r="E7" s="96">
        <v>2</v>
      </c>
      <c r="F7" s="91"/>
    </row>
    <row r="8" spans="1:6">
      <c r="A8" s="95" t="s">
        <v>374</v>
      </c>
      <c r="B8" s="96"/>
      <c r="C8" s="91"/>
      <c r="D8" s="96" t="s">
        <v>375</v>
      </c>
      <c r="E8" s="96"/>
      <c r="F8" s="91"/>
    </row>
    <row r="9" spans="1:6" ht="25.5">
      <c r="A9" s="95" t="s">
        <v>376</v>
      </c>
      <c r="B9" s="96"/>
      <c r="C9" s="91"/>
      <c r="D9" s="96" t="s">
        <v>377</v>
      </c>
      <c r="E9" s="96"/>
      <c r="F9" s="91"/>
    </row>
    <row r="10" spans="1:6">
      <c r="A10" s="95" t="s">
        <v>378</v>
      </c>
      <c r="B10" s="96"/>
      <c r="C10" s="91"/>
      <c r="D10" s="96" t="s">
        <v>379</v>
      </c>
      <c r="E10" s="96"/>
      <c r="F10" s="91"/>
    </row>
    <row r="11" spans="1:6">
      <c r="A11" s="97"/>
      <c r="B11" s="98"/>
      <c r="C11" s="98"/>
      <c r="D11" s="98"/>
      <c r="E11" s="98"/>
      <c r="F11" s="98"/>
    </row>
    <row r="12" spans="1:6">
      <c r="A12" s="92" t="s">
        <v>380</v>
      </c>
      <c r="B12" s="90"/>
      <c r="C12" s="98"/>
      <c r="D12" s="92" t="s">
        <v>381</v>
      </c>
      <c r="E12" s="90"/>
      <c r="F12" s="98"/>
    </row>
    <row r="13" spans="1:6" ht="63.75">
      <c r="A13" s="94" t="s">
        <v>382</v>
      </c>
      <c r="B13" s="90"/>
      <c r="C13" s="98"/>
      <c r="D13" s="94" t="s">
        <v>383</v>
      </c>
      <c r="E13" s="90"/>
      <c r="F13" s="98"/>
    </row>
    <row r="14" spans="1:6">
      <c r="A14" s="96" t="s">
        <v>384</v>
      </c>
      <c r="B14" s="96"/>
      <c r="C14" s="98"/>
      <c r="D14" s="96" t="s">
        <v>385</v>
      </c>
      <c r="E14" s="96">
        <v>1</v>
      </c>
      <c r="F14" s="98"/>
    </row>
    <row r="15" spans="1:6">
      <c r="A15" s="96" t="s">
        <v>386</v>
      </c>
      <c r="B15" s="96"/>
      <c r="C15" s="98"/>
      <c r="D15" s="96" t="s">
        <v>387</v>
      </c>
      <c r="E15" s="96"/>
      <c r="F15" s="98"/>
    </row>
    <row r="16" spans="1:6">
      <c r="A16" s="96" t="s">
        <v>388</v>
      </c>
      <c r="B16" s="96"/>
      <c r="C16" s="98"/>
      <c r="D16" s="96"/>
      <c r="E16" s="96"/>
      <c r="F16" s="98"/>
    </row>
    <row r="17" spans="1:6">
      <c r="A17" s="96" t="s">
        <v>389</v>
      </c>
      <c r="B17" s="96"/>
      <c r="C17" s="98"/>
      <c r="D17" s="96"/>
      <c r="E17" s="96"/>
      <c r="F17" s="98"/>
    </row>
    <row r="18" spans="1:6">
      <c r="A18" s="96" t="s">
        <v>390</v>
      </c>
      <c r="B18" s="96">
        <v>5</v>
      </c>
      <c r="C18" s="98"/>
      <c r="E18" s="96"/>
      <c r="F18" s="98"/>
    </row>
    <row r="19" spans="1:6">
      <c r="A19" s="98"/>
      <c r="B19" s="98"/>
      <c r="C19" s="98"/>
      <c r="D19" s="98"/>
      <c r="E19" s="98"/>
      <c r="F19" s="98"/>
    </row>
    <row r="20" spans="1:6">
      <c r="A20" s="92" t="s">
        <v>391</v>
      </c>
      <c r="B20" s="90"/>
      <c r="C20" s="98"/>
      <c r="D20" s="92" t="s">
        <v>392</v>
      </c>
      <c r="E20" s="90"/>
      <c r="F20" s="98"/>
    </row>
    <row r="21" spans="1:6" ht="38.25">
      <c r="A21" s="94" t="s">
        <v>393</v>
      </c>
      <c r="B21" s="90"/>
      <c r="C21" s="98"/>
      <c r="D21" s="94" t="s">
        <v>556</v>
      </c>
      <c r="E21" s="90"/>
      <c r="F21" s="98"/>
    </row>
    <row r="22" spans="1:6">
      <c r="A22" s="96" t="s">
        <v>395</v>
      </c>
      <c r="B22" s="96"/>
      <c r="C22" s="98"/>
      <c r="D22" s="96" t="s">
        <v>385</v>
      </c>
      <c r="E22" s="96">
        <v>1</v>
      </c>
      <c r="F22" s="98"/>
    </row>
    <row r="23" spans="1:6">
      <c r="A23" s="99" t="s">
        <v>396</v>
      </c>
      <c r="B23" s="96">
        <v>2</v>
      </c>
      <c r="C23" s="98"/>
      <c r="D23" s="96" t="s">
        <v>397</v>
      </c>
      <c r="E23" s="96"/>
      <c r="F23" s="98"/>
    </row>
    <row r="24" spans="1:6">
      <c r="A24" s="96" t="s">
        <v>398</v>
      </c>
      <c r="B24" s="96"/>
      <c r="C24" s="98"/>
      <c r="D24" s="96" t="s">
        <v>399</v>
      </c>
      <c r="E24" s="96"/>
      <c r="F24" s="98"/>
    </row>
    <row r="25" spans="1:6">
      <c r="A25" s="99" t="s">
        <v>400</v>
      </c>
      <c r="B25" s="96"/>
      <c r="C25" s="98"/>
      <c r="D25" s="96" t="s">
        <v>401</v>
      </c>
      <c r="E25" s="96"/>
      <c r="F25" s="98"/>
    </row>
    <row r="26" spans="1:6">
      <c r="A26" s="96" t="s">
        <v>402</v>
      </c>
      <c r="B26" s="96"/>
      <c r="C26" s="98"/>
      <c r="D26" s="96" t="s">
        <v>403</v>
      </c>
      <c r="E26" s="96"/>
      <c r="F26" s="98"/>
    </row>
    <row r="27" spans="1:6">
      <c r="A27" s="98"/>
      <c r="B27" s="98"/>
      <c r="C27" s="98"/>
      <c r="D27" s="98"/>
      <c r="E27" s="98"/>
      <c r="F27" s="98"/>
    </row>
    <row r="28" spans="1:6">
      <c r="A28" s="92" t="s">
        <v>404</v>
      </c>
      <c r="B28" s="90"/>
      <c r="C28" s="98"/>
      <c r="D28" s="92" t="s">
        <v>405</v>
      </c>
      <c r="E28" s="90"/>
      <c r="F28" s="98"/>
    </row>
    <row r="29" spans="1:6" ht="38.25">
      <c r="A29" s="94" t="s">
        <v>406</v>
      </c>
      <c r="B29" s="90"/>
      <c r="C29" s="98"/>
      <c r="D29" s="94" t="s">
        <v>407</v>
      </c>
      <c r="E29" s="90"/>
      <c r="F29" s="98"/>
    </row>
    <row r="30" spans="1:6">
      <c r="A30" s="96" t="s">
        <v>408</v>
      </c>
      <c r="B30" s="96"/>
      <c r="C30" s="98"/>
      <c r="D30" s="96" t="s">
        <v>409</v>
      </c>
      <c r="E30" s="96"/>
      <c r="F30" s="98"/>
    </row>
    <row r="31" spans="1:6" ht="25.5">
      <c r="A31" s="100" t="s">
        <v>410</v>
      </c>
      <c r="B31" s="96"/>
      <c r="C31" s="98"/>
      <c r="D31" s="96" t="s">
        <v>411</v>
      </c>
      <c r="E31" s="96"/>
      <c r="F31" s="98"/>
    </row>
    <row r="32" spans="1:6" ht="25.5">
      <c r="A32" s="100" t="s">
        <v>412</v>
      </c>
      <c r="B32" s="96"/>
      <c r="C32" s="98"/>
      <c r="D32" s="100" t="s">
        <v>413</v>
      </c>
      <c r="E32" s="96"/>
      <c r="F32" s="98"/>
    </row>
    <row r="33" spans="1:6" ht="25.5">
      <c r="A33" s="100" t="s">
        <v>414</v>
      </c>
      <c r="B33" s="96"/>
      <c r="C33" s="98"/>
      <c r="D33" s="96" t="s">
        <v>415</v>
      </c>
      <c r="E33" s="96">
        <v>4</v>
      </c>
      <c r="F33" s="98"/>
    </row>
    <row r="34" spans="1:6" ht="25.5">
      <c r="A34" s="100" t="s">
        <v>416</v>
      </c>
      <c r="B34" s="96">
        <v>5</v>
      </c>
      <c r="C34" s="98"/>
      <c r="D34" s="96" t="s">
        <v>417</v>
      </c>
      <c r="E34" s="96"/>
      <c r="F34" s="98"/>
    </row>
    <row r="35" spans="1:6">
      <c r="A35" s="98"/>
      <c r="B35" s="98"/>
      <c r="C35" s="98"/>
      <c r="D35" s="98"/>
      <c r="E35" s="98"/>
      <c r="F35" s="98"/>
    </row>
    <row r="36" spans="1:6">
      <c r="A36" s="92" t="s">
        <v>418</v>
      </c>
      <c r="B36" s="90"/>
      <c r="C36" s="98"/>
      <c r="D36" s="351"/>
      <c r="E36" s="351"/>
      <c r="F36" s="351"/>
    </row>
    <row r="37" spans="1:6" ht="51">
      <c r="A37" s="94" t="s">
        <v>419</v>
      </c>
      <c r="B37" s="90"/>
      <c r="C37" s="98"/>
      <c r="D37" s="351"/>
      <c r="E37" s="351"/>
      <c r="F37" s="351"/>
    </row>
    <row r="38" spans="1:6">
      <c r="A38" s="96" t="s">
        <v>385</v>
      </c>
      <c r="B38" s="96">
        <v>1</v>
      </c>
      <c r="C38" s="98"/>
      <c r="D38" s="351"/>
      <c r="E38" s="351"/>
      <c r="F38" s="351"/>
    </row>
    <row r="39" spans="1:6" ht="12.75" customHeight="1">
      <c r="A39" s="96" t="s">
        <v>420</v>
      </c>
      <c r="B39" s="96"/>
      <c r="C39" s="98"/>
      <c r="D39" s="351"/>
      <c r="E39" s="351"/>
      <c r="F39" s="351"/>
    </row>
    <row r="40" spans="1:6">
      <c r="A40" s="98"/>
      <c r="B40" s="98"/>
      <c r="C40" s="98"/>
      <c r="D40" s="101"/>
      <c r="E40" s="101"/>
      <c r="F40" s="101"/>
    </row>
    <row r="41" spans="1:6">
      <c r="A41" s="92" t="s">
        <v>421</v>
      </c>
      <c r="B41" s="94"/>
      <c r="C41" s="98"/>
      <c r="D41" s="101"/>
      <c r="E41" s="101"/>
      <c r="F41" s="101"/>
    </row>
    <row r="42" spans="1:6" ht="25.5">
      <c r="A42" s="94" t="s">
        <v>422</v>
      </c>
      <c r="B42" s="94"/>
      <c r="C42" s="98"/>
      <c r="D42" s="101"/>
      <c r="E42" s="101"/>
      <c r="F42" s="101"/>
    </row>
    <row r="43" spans="1:6">
      <c r="A43" s="96" t="s">
        <v>423</v>
      </c>
      <c r="B43" s="96"/>
      <c r="C43" s="98"/>
      <c r="D43" s="101"/>
      <c r="E43" s="101"/>
      <c r="F43" s="101"/>
    </row>
    <row r="44" spans="1:6">
      <c r="A44" s="96" t="s">
        <v>424</v>
      </c>
      <c r="B44" s="96">
        <v>2</v>
      </c>
      <c r="C44" s="98"/>
      <c r="D44" s="101"/>
      <c r="E44" s="101"/>
      <c r="F44" s="101"/>
    </row>
    <row r="45" spans="1:6">
      <c r="A45" s="96" t="s">
        <v>425</v>
      </c>
      <c r="B45" s="96"/>
      <c r="C45" s="98"/>
      <c r="D45" s="101"/>
      <c r="E45" s="101"/>
      <c r="F45" s="101"/>
    </row>
    <row r="46" spans="1:6">
      <c r="A46" s="96" t="s">
        <v>426</v>
      </c>
      <c r="B46" s="96"/>
      <c r="C46" s="98"/>
      <c r="D46" s="101"/>
      <c r="E46" s="101"/>
      <c r="F46" s="101"/>
    </row>
    <row r="47" spans="1:6">
      <c r="A47" s="96" t="s">
        <v>427</v>
      </c>
      <c r="B47" s="96"/>
      <c r="C47" s="98"/>
      <c r="D47" s="101"/>
      <c r="E47" s="101"/>
      <c r="F47" s="101"/>
    </row>
    <row r="48" spans="1:6">
      <c r="A48" s="98"/>
      <c r="B48" s="98"/>
      <c r="C48" s="98"/>
      <c r="D48" s="101"/>
      <c r="E48" s="101"/>
      <c r="F48" s="101"/>
    </row>
    <row r="49" spans="1:6" ht="14.25">
      <c r="A49" s="200" t="str">
        <f>'SR Area E'!A17:D17</f>
        <v>C.2.7.1 Sicurezza e conformità prodotti</v>
      </c>
      <c r="B49" s="201"/>
      <c r="C49" s="201"/>
      <c r="D49" s="201"/>
      <c r="E49" s="201"/>
      <c r="F49" s="201"/>
    </row>
    <row r="50" spans="1:6" ht="12.75" customHeight="1">
      <c r="A50" s="376" t="s">
        <v>554</v>
      </c>
      <c r="B50" s="376"/>
      <c r="C50" s="202"/>
      <c r="D50" s="377" t="s">
        <v>555</v>
      </c>
      <c r="E50" s="377"/>
      <c r="F50" s="202"/>
    </row>
    <row r="51" spans="1:6">
      <c r="A51" s="376"/>
      <c r="B51" s="376"/>
      <c r="C51" s="203"/>
      <c r="D51" s="377"/>
      <c r="E51" s="377"/>
      <c r="F51" s="203"/>
    </row>
    <row r="52" spans="1:6">
      <c r="A52" s="89" t="s">
        <v>366</v>
      </c>
      <c r="B52" s="90"/>
      <c r="C52" s="91"/>
      <c r="D52" s="92" t="s">
        <v>367</v>
      </c>
      <c r="E52" s="90"/>
      <c r="F52" s="91"/>
    </row>
    <row r="53" spans="1:6" ht="76.5">
      <c r="A53" s="93" t="s">
        <v>368</v>
      </c>
      <c r="B53" s="90"/>
      <c r="C53" s="91"/>
      <c r="D53" s="94" t="s">
        <v>369</v>
      </c>
      <c r="E53" s="90"/>
      <c r="F53" s="91"/>
    </row>
    <row r="54" spans="1:6">
      <c r="A54" s="95" t="s">
        <v>370</v>
      </c>
      <c r="B54" s="96"/>
      <c r="C54" s="91"/>
      <c r="D54" s="96" t="s">
        <v>371</v>
      </c>
      <c r="E54" s="96">
        <v>1</v>
      </c>
      <c r="F54" s="91"/>
    </row>
    <row r="55" spans="1:6">
      <c r="A55" s="95" t="s">
        <v>372</v>
      </c>
      <c r="B55" s="96">
        <v>2</v>
      </c>
      <c r="C55" s="91"/>
      <c r="D55" s="96" t="s">
        <v>373</v>
      </c>
      <c r="E55" s="96"/>
      <c r="F55" s="91"/>
    </row>
    <row r="56" spans="1:6">
      <c r="A56" s="95" t="s">
        <v>374</v>
      </c>
      <c r="B56" s="96"/>
      <c r="C56" s="91"/>
      <c r="D56" s="96" t="s">
        <v>375</v>
      </c>
      <c r="E56" s="96"/>
      <c r="F56" s="91"/>
    </row>
    <row r="57" spans="1:6" ht="25.5">
      <c r="A57" s="95" t="s">
        <v>376</v>
      </c>
      <c r="B57" s="96"/>
      <c r="C57" s="91"/>
      <c r="D57" s="96" t="s">
        <v>377</v>
      </c>
      <c r="E57" s="96"/>
      <c r="F57" s="91"/>
    </row>
    <row r="58" spans="1:6">
      <c r="A58" s="95" t="s">
        <v>378</v>
      </c>
      <c r="B58" s="96"/>
      <c r="C58" s="91"/>
      <c r="D58" s="96" t="s">
        <v>379</v>
      </c>
      <c r="E58" s="96"/>
      <c r="F58" s="91"/>
    </row>
    <row r="59" spans="1:6">
      <c r="A59" s="97"/>
      <c r="B59" s="98"/>
      <c r="C59" s="98"/>
      <c r="D59" s="98"/>
      <c r="E59" s="98"/>
      <c r="F59" s="98"/>
    </row>
    <row r="60" spans="1:6">
      <c r="A60" s="92" t="s">
        <v>380</v>
      </c>
      <c r="B60" s="90"/>
      <c r="C60" s="98"/>
      <c r="D60" s="92" t="s">
        <v>381</v>
      </c>
      <c r="E60" s="90"/>
      <c r="F60" s="98"/>
    </row>
    <row r="61" spans="1:6" ht="63.75">
      <c r="A61" s="94" t="s">
        <v>382</v>
      </c>
      <c r="B61" s="90"/>
      <c r="C61" s="98"/>
      <c r="D61" s="94" t="s">
        <v>383</v>
      </c>
      <c r="E61" s="90"/>
      <c r="F61" s="98"/>
    </row>
    <row r="62" spans="1:6">
      <c r="A62" s="96" t="s">
        <v>384</v>
      </c>
      <c r="B62" s="96"/>
      <c r="C62" s="98"/>
      <c r="D62" s="96" t="s">
        <v>385</v>
      </c>
      <c r="E62" s="96">
        <v>1</v>
      </c>
      <c r="F62" s="98"/>
    </row>
    <row r="63" spans="1:6">
      <c r="A63" s="96" t="s">
        <v>386</v>
      </c>
      <c r="B63" s="96"/>
      <c r="C63" s="98"/>
      <c r="D63" s="96" t="s">
        <v>387</v>
      </c>
      <c r="E63" s="96"/>
      <c r="F63" s="98"/>
    </row>
    <row r="64" spans="1:6">
      <c r="A64" s="96" t="s">
        <v>388</v>
      </c>
      <c r="B64" s="96"/>
      <c r="C64" s="98"/>
      <c r="D64" s="96"/>
      <c r="E64" s="96"/>
      <c r="F64" s="98"/>
    </row>
    <row r="65" spans="1:6">
      <c r="A65" s="96" t="s">
        <v>389</v>
      </c>
      <c r="B65" s="96"/>
      <c r="C65" s="98"/>
      <c r="D65" s="96"/>
      <c r="E65" s="96"/>
      <c r="F65" s="98"/>
    </row>
    <row r="66" spans="1:6">
      <c r="A66" s="96" t="s">
        <v>390</v>
      </c>
      <c r="B66" s="96">
        <v>5</v>
      </c>
      <c r="C66" s="98"/>
      <c r="E66" s="96"/>
      <c r="F66" s="98"/>
    </row>
    <row r="67" spans="1:6">
      <c r="A67" s="98"/>
      <c r="B67" s="98"/>
      <c r="C67" s="98"/>
      <c r="D67" s="98"/>
      <c r="E67" s="98"/>
      <c r="F67" s="98"/>
    </row>
    <row r="68" spans="1:6">
      <c r="A68" s="92" t="s">
        <v>391</v>
      </c>
      <c r="B68" s="90"/>
      <c r="C68" s="98"/>
      <c r="D68" s="92" t="s">
        <v>392</v>
      </c>
      <c r="E68" s="90"/>
      <c r="F68" s="98"/>
    </row>
    <row r="69" spans="1:6" ht="38.25">
      <c r="A69" s="94" t="s">
        <v>393</v>
      </c>
      <c r="B69" s="90"/>
      <c r="C69" s="98"/>
      <c r="D69" s="94" t="s">
        <v>556</v>
      </c>
      <c r="E69" s="90"/>
      <c r="F69" s="98"/>
    </row>
    <row r="70" spans="1:6">
      <c r="A70" s="96" t="s">
        <v>395</v>
      </c>
      <c r="B70" s="96"/>
      <c r="C70" s="98"/>
      <c r="D70" s="96" t="s">
        <v>385</v>
      </c>
      <c r="E70" s="96">
        <v>1</v>
      </c>
      <c r="F70" s="98"/>
    </row>
    <row r="71" spans="1:6">
      <c r="A71" s="99" t="s">
        <v>396</v>
      </c>
      <c r="B71" s="96"/>
      <c r="C71" s="98"/>
      <c r="D71" s="96" t="s">
        <v>397</v>
      </c>
      <c r="E71" s="96"/>
      <c r="F71" s="98"/>
    </row>
    <row r="72" spans="1:6">
      <c r="A72" s="96" t="s">
        <v>398</v>
      </c>
      <c r="B72" s="96"/>
      <c r="C72" s="98"/>
      <c r="D72" s="96" t="s">
        <v>399</v>
      </c>
      <c r="E72" s="96"/>
      <c r="F72" s="98"/>
    </row>
    <row r="73" spans="1:6">
      <c r="A73" s="99" t="s">
        <v>400</v>
      </c>
      <c r="B73" s="96">
        <v>4</v>
      </c>
      <c r="C73" s="98"/>
      <c r="D73" s="96" t="s">
        <v>401</v>
      </c>
      <c r="E73" s="96"/>
      <c r="F73" s="98"/>
    </row>
    <row r="74" spans="1:6">
      <c r="A74" s="96" t="s">
        <v>402</v>
      </c>
      <c r="B74" s="96"/>
      <c r="C74" s="98"/>
      <c r="D74" s="96" t="s">
        <v>403</v>
      </c>
      <c r="E74" s="96"/>
      <c r="F74" s="98"/>
    </row>
    <row r="75" spans="1:6">
      <c r="A75" s="98"/>
      <c r="B75" s="98"/>
      <c r="C75" s="98"/>
      <c r="D75" s="98"/>
      <c r="E75" s="98"/>
      <c r="F75" s="98"/>
    </row>
    <row r="76" spans="1:6" ht="12.75" customHeight="1">
      <c r="A76" s="92" t="s">
        <v>404</v>
      </c>
      <c r="B76" s="90"/>
      <c r="C76" s="98"/>
      <c r="D76" s="92" t="s">
        <v>405</v>
      </c>
      <c r="E76" s="90"/>
      <c r="F76" s="98"/>
    </row>
    <row r="77" spans="1:6" ht="38.25">
      <c r="A77" s="94" t="s">
        <v>406</v>
      </c>
      <c r="B77" s="90"/>
      <c r="C77" s="98"/>
      <c r="D77" s="94" t="s">
        <v>407</v>
      </c>
      <c r="E77" s="90"/>
      <c r="F77" s="98"/>
    </row>
    <row r="78" spans="1:6">
      <c r="A78" s="96" t="s">
        <v>408</v>
      </c>
      <c r="B78" s="96"/>
      <c r="C78" s="98"/>
      <c r="D78" s="96" t="s">
        <v>409</v>
      </c>
      <c r="E78" s="96">
        <v>1</v>
      </c>
      <c r="F78" s="98"/>
    </row>
    <row r="79" spans="1:6" ht="25.5">
      <c r="A79" s="100" t="s">
        <v>410</v>
      </c>
      <c r="B79" s="96"/>
      <c r="C79" s="98"/>
      <c r="D79" s="96" t="s">
        <v>411</v>
      </c>
      <c r="E79" s="96"/>
      <c r="F79" s="98"/>
    </row>
    <row r="80" spans="1:6" ht="25.5">
      <c r="A80" s="100" t="s">
        <v>412</v>
      </c>
      <c r="B80" s="96">
        <v>3</v>
      </c>
      <c r="C80" s="98"/>
      <c r="D80" s="100" t="s">
        <v>413</v>
      </c>
      <c r="E80" s="96"/>
      <c r="F80" s="98"/>
    </row>
    <row r="81" spans="1:6" ht="25.5">
      <c r="A81" s="100" t="s">
        <v>414</v>
      </c>
      <c r="B81" s="96"/>
      <c r="C81" s="98"/>
      <c r="D81" s="96" t="s">
        <v>415</v>
      </c>
      <c r="E81" s="96"/>
      <c r="F81" s="98"/>
    </row>
    <row r="82" spans="1:6" ht="25.5">
      <c r="A82" s="100" t="s">
        <v>416</v>
      </c>
      <c r="B82" s="96"/>
      <c r="C82" s="98"/>
      <c r="D82" s="96" t="s">
        <v>417</v>
      </c>
      <c r="E82" s="96"/>
      <c r="F82" s="98"/>
    </row>
    <row r="83" spans="1:6">
      <c r="A83" s="98"/>
      <c r="B83" s="98"/>
      <c r="C83" s="98"/>
      <c r="D83" s="98"/>
      <c r="E83" s="98"/>
      <c r="F83" s="98"/>
    </row>
    <row r="84" spans="1:6">
      <c r="A84" s="92" t="s">
        <v>418</v>
      </c>
      <c r="B84" s="90"/>
      <c r="C84" s="98"/>
      <c r="D84" s="351"/>
      <c r="E84" s="351"/>
      <c r="F84" s="351"/>
    </row>
    <row r="85" spans="1:6" ht="51">
      <c r="A85" s="94" t="s">
        <v>419</v>
      </c>
      <c r="B85" s="90"/>
      <c r="C85" s="98"/>
      <c r="D85" s="351"/>
      <c r="E85" s="351"/>
      <c r="F85" s="351"/>
    </row>
    <row r="86" spans="1:6">
      <c r="A86" s="96" t="s">
        <v>385</v>
      </c>
      <c r="B86" s="96">
        <v>1</v>
      </c>
      <c r="C86" s="98"/>
      <c r="D86" s="351"/>
      <c r="E86" s="351"/>
      <c r="F86" s="351"/>
    </row>
    <row r="87" spans="1:6">
      <c r="A87" s="96" t="s">
        <v>420</v>
      </c>
      <c r="B87" s="96"/>
      <c r="C87" s="98"/>
      <c r="D87" s="351"/>
      <c r="E87" s="351"/>
      <c r="F87" s="351"/>
    </row>
    <row r="88" spans="1:6">
      <c r="A88" s="98"/>
      <c r="B88" s="98"/>
      <c r="C88" s="98"/>
      <c r="D88" s="101"/>
      <c r="E88" s="101"/>
      <c r="F88" s="101"/>
    </row>
    <row r="89" spans="1:6">
      <c r="A89" s="92" t="s">
        <v>421</v>
      </c>
      <c r="B89" s="94"/>
      <c r="C89" s="98"/>
      <c r="D89" s="101"/>
      <c r="E89" s="101"/>
      <c r="F89" s="101"/>
    </row>
    <row r="90" spans="1:6" ht="25.5">
      <c r="A90" s="94" t="s">
        <v>422</v>
      </c>
      <c r="B90" s="94"/>
      <c r="C90" s="98"/>
      <c r="D90" s="101"/>
      <c r="E90" s="101"/>
      <c r="F90" s="101"/>
    </row>
    <row r="91" spans="1:6">
      <c r="A91" s="96" t="s">
        <v>423</v>
      </c>
      <c r="B91" s="96"/>
      <c r="C91" s="98"/>
      <c r="D91" s="101"/>
      <c r="E91" s="101"/>
      <c r="F91" s="101"/>
    </row>
    <row r="92" spans="1:6">
      <c r="A92" s="96" t="s">
        <v>424</v>
      </c>
      <c r="B92" s="96">
        <v>2</v>
      </c>
      <c r="C92" s="98"/>
      <c r="D92" s="101"/>
      <c r="E92" s="101"/>
      <c r="F92" s="101"/>
    </row>
    <row r="93" spans="1:6">
      <c r="A93" s="96" t="s">
        <v>425</v>
      </c>
      <c r="B93" s="96"/>
      <c r="C93" s="98"/>
      <c r="D93" s="101"/>
      <c r="E93" s="101"/>
      <c r="F93" s="101"/>
    </row>
    <row r="94" spans="1:6">
      <c r="A94" s="96" t="s">
        <v>426</v>
      </c>
      <c r="B94" s="96"/>
      <c r="C94" s="98"/>
      <c r="D94" s="101"/>
      <c r="E94" s="101"/>
      <c r="F94" s="101"/>
    </row>
    <row r="95" spans="1:6">
      <c r="A95" s="96" t="s">
        <v>427</v>
      </c>
      <c r="B95" s="96"/>
      <c r="C95" s="98"/>
      <c r="D95" s="101"/>
      <c r="E95" s="101"/>
      <c r="F95" s="101"/>
    </row>
    <row r="96" spans="1:6">
      <c r="A96" s="98"/>
      <c r="B96" s="98"/>
      <c r="C96" s="98"/>
      <c r="D96" s="101"/>
      <c r="E96" s="101"/>
      <c r="F96" s="101"/>
    </row>
    <row r="97" spans="1:6" ht="14.25">
      <c r="A97" s="200" t="str">
        <f>'SR Area E'!A31:D31</f>
        <v>C.2.7.2 Gestione controlli prodotti delle filiere del made in Italy e organismi di controllo</v>
      </c>
      <c r="B97" s="201"/>
      <c r="C97" s="201"/>
      <c r="D97" s="201"/>
      <c r="E97" s="201"/>
      <c r="F97" s="201"/>
    </row>
    <row r="98" spans="1:6" ht="12.75" customHeight="1">
      <c r="A98" s="376" t="s">
        <v>554</v>
      </c>
      <c r="B98" s="376"/>
      <c r="C98" s="202"/>
      <c r="D98" s="377" t="s">
        <v>555</v>
      </c>
      <c r="E98" s="377"/>
      <c r="F98" s="202"/>
    </row>
    <row r="99" spans="1:6">
      <c r="A99" s="376"/>
      <c r="B99" s="376"/>
      <c r="C99" s="203"/>
      <c r="D99" s="377"/>
      <c r="E99" s="377"/>
      <c r="F99" s="203"/>
    </row>
    <row r="100" spans="1:6">
      <c r="A100" s="89" t="s">
        <v>366</v>
      </c>
      <c r="B100" s="90"/>
      <c r="C100" s="91"/>
      <c r="D100" s="92" t="s">
        <v>367</v>
      </c>
      <c r="E100" s="90"/>
      <c r="F100" s="91"/>
    </row>
    <row r="101" spans="1:6" ht="76.5">
      <c r="A101" s="93" t="s">
        <v>368</v>
      </c>
      <c r="B101" s="90"/>
      <c r="C101" s="91"/>
      <c r="D101" s="94" t="s">
        <v>369</v>
      </c>
      <c r="E101" s="90"/>
      <c r="F101" s="91"/>
    </row>
    <row r="102" spans="1:6">
      <c r="A102" s="95" t="s">
        <v>370</v>
      </c>
      <c r="B102" s="96">
        <v>1</v>
      </c>
      <c r="C102" s="91"/>
      <c r="D102" s="96" t="s">
        <v>371</v>
      </c>
      <c r="E102" s="96">
        <v>1</v>
      </c>
      <c r="F102" s="91"/>
    </row>
    <row r="103" spans="1:6">
      <c r="A103" s="95" t="s">
        <v>372</v>
      </c>
      <c r="B103" s="96">
        <v>2</v>
      </c>
      <c r="C103" s="91"/>
      <c r="D103" s="96" t="s">
        <v>373</v>
      </c>
      <c r="E103" s="96">
        <v>2</v>
      </c>
      <c r="F103" s="91"/>
    </row>
    <row r="104" spans="1:6">
      <c r="A104" s="95" t="s">
        <v>374</v>
      </c>
      <c r="B104" s="96">
        <v>3</v>
      </c>
      <c r="C104" s="91"/>
      <c r="D104" s="96" t="s">
        <v>375</v>
      </c>
      <c r="E104" s="96">
        <v>3</v>
      </c>
      <c r="F104" s="91"/>
    </row>
    <row r="105" spans="1:6" ht="25.5">
      <c r="A105" s="95" t="s">
        <v>376</v>
      </c>
      <c r="B105" s="96">
        <v>4</v>
      </c>
      <c r="C105" s="91"/>
      <c r="D105" s="96" t="s">
        <v>377</v>
      </c>
      <c r="E105" s="96">
        <v>4</v>
      </c>
      <c r="F105" s="91"/>
    </row>
    <row r="106" spans="1:6">
      <c r="A106" s="95" t="s">
        <v>378</v>
      </c>
      <c r="B106" s="96">
        <v>5</v>
      </c>
      <c r="C106" s="91"/>
      <c r="D106" s="96" t="s">
        <v>379</v>
      </c>
      <c r="E106" s="96">
        <v>5</v>
      </c>
      <c r="F106" s="91"/>
    </row>
    <row r="107" spans="1:6">
      <c r="A107" s="97"/>
      <c r="B107" s="98"/>
      <c r="C107" s="98"/>
      <c r="D107" s="98"/>
      <c r="E107" s="98"/>
      <c r="F107" s="98"/>
    </row>
    <row r="108" spans="1:6">
      <c r="A108" s="92" t="s">
        <v>380</v>
      </c>
      <c r="B108" s="90"/>
      <c r="C108" s="98"/>
      <c r="D108" s="92" t="s">
        <v>381</v>
      </c>
      <c r="E108" s="90"/>
      <c r="F108" s="98"/>
    </row>
    <row r="109" spans="1:6" ht="63.75">
      <c r="A109" s="94" t="s">
        <v>382</v>
      </c>
      <c r="B109" s="90"/>
      <c r="C109" s="98"/>
      <c r="D109" s="94" t="s">
        <v>383</v>
      </c>
      <c r="E109" s="90"/>
      <c r="F109" s="98"/>
    </row>
    <row r="110" spans="1:6">
      <c r="A110" s="96" t="s">
        <v>384</v>
      </c>
      <c r="B110" s="96">
        <v>1</v>
      </c>
      <c r="C110" s="98"/>
      <c r="D110" s="96" t="s">
        <v>385</v>
      </c>
      <c r="E110" s="96">
        <v>1</v>
      </c>
      <c r="F110" s="98"/>
    </row>
    <row r="111" spans="1:6">
      <c r="A111" s="96" t="s">
        <v>386</v>
      </c>
      <c r="B111" s="96">
        <v>2</v>
      </c>
      <c r="C111" s="98"/>
      <c r="D111" s="96" t="s">
        <v>387</v>
      </c>
      <c r="E111" s="96">
        <v>5</v>
      </c>
      <c r="F111" s="98"/>
    </row>
    <row r="112" spans="1:6">
      <c r="A112" s="96" t="s">
        <v>388</v>
      </c>
      <c r="B112" s="96">
        <v>3</v>
      </c>
      <c r="C112" s="98"/>
      <c r="D112" s="96"/>
      <c r="E112" s="96"/>
      <c r="F112" s="98"/>
    </row>
    <row r="113" spans="1:6" ht="12.75" customHeight="1">
      <c r="A113" s="96" t="s">
        <v>389</v>
      </c>
      <c r="B113" s="96">
        <v>4</v>
      </c>
      <c r="C113" s="98"/>
      <c r="D113" s="96"/>
      <c r="E113" s="96"/>
      <c r="F113" s="98"/>
    </row>
    <row r="114" spans="1:6">
      <c r="A114" s="96" t="s">
        <v>390</v>
      </c>
      <c r="B114" s="96">
        <v>5</v>
      </c>
      <c r="C114" s="98"/>
      <c r="E114" s="96"/>
      <c r="F114" s="98"/>
    </row>
    <row r="115" spans="1:6">
      <c r="A115" s="98"/>
      <c r="B115" s="98"/>
      <c r="C115" s="98"/>
      <c r="D115" s="98"/>
      <c r="E115" s="98"/>
      <c r="F115" s="98"/>
    </row>
    <row r="116" spans="1:6">
      <c r="A116" s="92" t="s">
        <v>391</v>
      </c>
      <c r="B116" s="90"/>
      <c r="C116" s="98"/>
      <c r="D116" s="92" t="s">
        <v>392</v>
      </c>
      <c r="E116" s="90"/>
      <c r="F116" s="98"/>
    </row>
    <row r="117" spans="1:6" ht="38.25">
      <c r="A117" s="94" t="s">
        <v>393</v>
      </c>
      <c r="B117" s="90"/>
      <c r="C117" s="98"/>
      <c r="D117" s="94" t="s">
        <v>556</v>
      </c>
      <c r="E117" s="90"/>
      <c r="F117" s="98"/>
    </row>
    <row r="118" spans="1:6">
      <c r="A118" s="96" t="s">
        <v>395</v>
      </c>
      <c r="B118" s="96">
        <v>1</v>
      </c>
      <c r="C118" s="98"/>
      <c r="D118" s="96" t="s">
        <v>385</v>
      </c>
      <c r="E118" s="96">
        <v>1</v>
      </c>
      <c r="F118" s="98"/>
    </row>
    <row r="119" spans="1:6">
      <c r="A119" s="99" t="s">
        <v>396</v>
      </c>
      <c r="B119" s="96">
        <v>2</v>
      </c>
      <c r="C119" s="98"/>
      <c r="D119" s="96" t="s">
        <v>397</v>
      </c>
      <c r="E119" s="96">
        <v>2</v>
      </c>
      <c r="F119" s="98"/>
    </row>
    <row r="120" spans="1:6">
      <c r="A120" s="96" t="s">
        <v>398</v>
      </c>
      <c r="B120" s="96">
        <v>3</v>
      </c>
      <c r="C120" s="98"/>
      <c r="D120" s="96" t="s">
        <v>399</v>
      </c>
      <c r="E120" s="96">
        <v>3</v>
      </c>
      <c r="F120" s="98"/>
    </row>
    <row r="121" spans="1:6">
      <c r="A121" s="99" t="s">
        <v>400</v>
      </c>
      <c r="B121" s="96">
        <v>4</v>
      </c>
      <c r="C121" s="98"/>
      <c r="D121" s="96" t="s">
        <v>401</v>
      </c>
      <c r="E121" s="96">
        <v>4</v>
      </c>
      <c r="F121" s="98"/>
    </row>
    <row r="122" spans="1:6">
      <c r="A122" s="96" t="s">
        <v>402</v>
      </c>
      <c r="B122" s="96">
        <v>5</v>
      </c>
      <c r="C122" s="98"/>
      <c r="D122" s="96" t="s">
        <v>403</v>
      </c>
      <c r="E122" s="96">
        <v>5</v>
      </c>
      <c r="F122" s="98"/>
    </row>
    <row r="123" spans="1:6">
      <c r="A123" s="98"/>
      <c r="B123" s="98"/>
      <c r="C123" s="98"/>
      <c r="D123" s="98"/>
      <c r="E123" s="98"/>
      <c r="F123" s="98"/>
    </row>
    <row r="124" spans="1:6">
      <c r="A124" s="92" t="s">
        <v>404</v>
      </c>
      <c r="B124" s="90"/>
      <c r="C124" s="98"/>
      <c r="D124" s="92" t="s">
        <v>405</v>
      </c>
      <c r="E124" s="90"/>
      <c r="F124" s="98"/>
    </row>
    <row r="125" spans="1:6" ht="38.25">
      <c r="A125" s="94" t="s">
        <v>406</v>
      </c>
      <c r="B125" s="90"/>
      <c r="C125" s="98"/>
      <c r="D125" s="94" t="s">
        <v>407</v>
      </c>
      <c r="E125" s="90"/>
      <c r="F125" s="98"/>
    </row>
    <row r="126" spans="1:6">
      <c r="A126" s="96" t="s">
        <v>408</v>
      </c>
      <c r="B126" s="96">
        <v>1</v>
      </c>
      <c r="C126" s="98"/>
      <c r="D126" s="96" t="s">
        <v>409</v>
      </c>
      <c r="E126" s="96">
        <v>1</v>
      </c>
      <c r="F126" s="98"/>
    </row>
    <row r="127" spans="1:6" ht="25.5">
      <c r="A127" s="100" t="s">
        <v>410</v>
      </c>
      <c r="B127" s="96">
        <v>2</v>
      </c>
      <c r="C127" s="98"/>
      <c r="D127" s="96" t="s">
        <v>411</v>
      </c>
      <c r="E127" s="96">
        <v>2</v>
      </c>
      <c r="F127" s="98"/>
    </row>
    <row r="128" spans="1:6" ht="25.5">
      <c r="A128" s="100" t="s">
        <v>412</v>
      </c>
      <c r="B128" s="96">
        <v>3</v>
      </c>
      <c r="C128" s="98"/>
      <c r="D128" s="100" t="s">
        <v>413</v>
      </c>
      <c r="E128" s="96">
        <v>3</v>
      </c>
      <c r="F128" s="98"/>
    </row>
    <row r="129" spans="1:6" ht="25.5">
      <c r="A129" s="100" t="s">
        <v>414</v>
      </c>
      <c r="B129" s="96">
        <v>4</v>
      </c>
      <c r="C129" s="98"/>
      <c r="D129" s="96" t="s">
        <v>415</v>
      </c>
      <c r="E129" s="96">
        <v>4</v>
      </c>
      <c r="F129" s="98"/>
    </row>
    <row r="130" spans="1:6" ht="25.5">
      <c r="A130" s="100" t="s">
        <v>416</v>
      </c>
      <c r="B130" s="96">
        <v>5</v>
      </c>
      <c r="C130" s="98"/>
      <c r="D130" s="96" t="s">
        <v>417</v>
      </c>
      <c r="E130" s="96">
        <v>5</v>
      </c>
      <c r="F130" s="98"/>
    </row>
    <row r="131" spans="1:6">
      <c r="A131" s="98"/>
      <c r="B131" s="98"/>
      <c r="C131" s="98"/>
      <c r="D131" s="98"/>
      <c r="E131" s="98"/>
      <c r="F131" s="98"/>
    </row>
    <row r="132" spans="1:6">
      <c r="A132" s="92" t="s">
        <v>418</v>
      </c>
      <c r="B132" s="90"/>
      <c r="C132" s="98"/>
      <c r="D132" s="351"/>
      <c r="E132" s="351"/>
      <c r="F132" s="351"/>
    </row>
    <row r="133" spans="1:6" ht="51">
      <c r="A133" s="94" t="s">
        <v>419</v>
      </c>
      <c r="B133" s="90"/>
      <c r="C133" s="98"/>
      <c r="D133" s="351"/>
      <c r="E133" s="351"/>
      <c r="F133" s="351"/>
    </row>
    <row r="134" spans="1:6">
      <c r="A134" s="96" t="s">
        <v>385</v>
      </c>
      <c r="B134" s="96">
        <v>1</v>
      </c>
      <c r="C134" s="98"/>
      <c r="D134" s="351"/>
      <c r="E134" s="351"/>
      <c r="F134" s="351"/>
    </row>
    <row r="135" spans="1:6">
      <c r="A135" s="96" t="s">
        <v>420</v>
      </c>
      <c r="B135" s="96">
        <v>5</v>
      </c>
      <c r="C135" s="98"/>
      <c r="D135" s="351"/>
      <c r="E135" s="351"/>
      <c r="F135" s="351"/>
    </row>
    <row r="136" spans="1:6">
      <c r="A136" s="98"/>
      <c r="B136" s="98"/>
      <c r="C136" s="98"/>
      <c r="D136" s="101"/>
      <c r="E136" s="101"/>
      <c r="F136" s="101"/>
    </row>
    <row r="137" spans="1:6">
      <c r="A137" s="92" t="s">
        <v>421</v>
      </c>
      <c r="B137" s="94"/>
      <c r="C137" s="98"/>
      <c r="D137" s="101"/>
      <c r="E137" s="101"/>
      <c r="F137" s="101"/>
    </row>
    <row r="138" spans="1:6" ht="25.5">
      <c r="A138" s="94" t="s">
        <v>422</v>
      </c>
      <c r="B138" s="94"/>
      <c r="C138" s="98"/>
      <c r="D138" s="101"/>
      <c r="E138" s="101"/>
      <c r="F138" s="101"/>
    </row>
    <row r="139" spans="1:6">
      <c r="A139" s="96" t="s">
        <v>423</v>
      </c>
      <c r="B139" s="96">
        <v>1</v>
      </c>
      <c r="C139" s="98"/>
      <c r="D139" s="101"/>
      <c r="E139" s="101"/>
      <c r="F139" s="101"/>
    </row>
    <row r="140" spans="1:6">
      <c r="A140" s="96" t="s">
        <v>424</v>
      </c>
      <c r="B140" s="96">
        <v>2</v>
      </c>
      <c r="C140" s="98"/>
      <c r="D140" s="101"/>
      <c r="E140" s="101"/>
      <c r="F140" s="101"/>
    </row>
    <row r="141" spans="1:6">
      <c r="A141" s="96" t="s">
        <v>425</v>
      </c>
      <c r="B141" s="96">
        <v>3</v>
      </c>
      <c r="C141" s="98"/>
      <c r="D141" s="101"/>
      <c r="E141" s="101"/>
      <c r="F141" s="101"/>
    </row>
    <row r="142" spans="1:6">
      <c r="A142" s="96" t="s">
        <v>426</v>
      </c>
      <c r="B142" s="96">
        <v>4</v>
      </c>
      <c r="C142" s="98"/>
      <c r="D142" s="101"/>
      <c r="E142" s="101"/>
      <c r="F142" s="101"/>
    </row>
    <row r="143" spans="1:6">
      <c r="A143" s="96" t="s">
        <v>427</v>
      </c>
      <c r="B143" s="96">
        <v>5</v>
      </c>
      <c r="C143" s="98"/>
      <c r="D143" s="101"/>
      <c r="E143" s="101"/>
      <c r="F143" s="101"/>
    </row>
    <row r="144" spans="1:6">
      <c r="A144" s="98"/>
      <c r="B144" s="98"/>
      <c r="C144" s="98"/>
      <c r="D144" s="101"/>
      <c r="E144" s="101"/>
      <c r="F144" s="101"/>
    </row>
    <row r="145" spans="1:6" ht="14.25">
      <c r="A145" s="200" t="str">
        <f>'SR Area E'!A45:D45</f>
        <v>C.2.7.3 Regolamentazione del mercato</v>
      </c>
      <c r="B145" s="201"/>
      <c r="C145" s="201"/>
      <c r="D145" s="201"/>
      <c r="E145" s="201"/>
      <c r="F145" s="201"/>
    </row>
    <row r="146" spans="1:6">
      <c r="A146" s="97"/>
      <c r="B146" s="98"/>
      <c r="C146" s="98"/>
      <c r="D146" s="98"/>
      <c r="E146" s="98"/>
      <c r="F146" s="98"/>
    </row>
    <row r="147" spans="1:6" ht="12.75" customHeight="1">
      <c r="A147" s="376" t="s">
        <v>554</v>
      </c>
      <c r="B147" s="376"/>
      <c r="C147" s="202"/>
      <c r="D147" s="377" t="s">
        <v>555</v>
      </c>
      <c r="E147" s="377"/>
      <c r="F147" s="202"/>
    </row>
    <row r="148" spans="1:6">
      <c r="A148" s="376"/>
      <c r="B148" s="376"/>
      <c r="C148" s="203"/>
      <c r="D148" s="377"/>
      <c r="E148" s="377"/>
      <c r="F148" s="203"/>
    </row>
    <row r="149" spans="1:6">
      <c r="A149" s="89" t="s">
        <v>366</v>
      </c>
      <c r="B149" s="90"/>
      <c r="C149" s="91"/>
      <c r="D149" s="92" t="s">
        <v>367</v>
      </c>
      <c r="E149" s="90"/>
      <c r="F149" s="91"/>
    </row>
    <row r="150" spans="1:6" ht="12.75" customHeight="1">
      <c r="A150" s="93" t="s">
        <v>368</v>
      </c>
      <c r="B150" s="90"/>
      <c r="C150" s="91"/>
      <c r="D150" s="94" t="s">
        <v>369</v>
      </c>
      <c r="E150" s="90"/>
      <c r="F150" s="91"/>
    </row>
    <row r="151" spans="1:6">
      <c r="A151" s="95" t="s">
        <v>370</v>
      </c>
      <c r="B151" s="96"/>
      <c r="C151" s="91"/>
      <c r="D151" s="96" t="s">
        <v>371</v>
      </c>
      <c r="E151" s="96">
        <v>1</v>
      </c>
      <c r="F151" s="91"/>
    </row>
    <row r="152" spans="1:6">
      <c r="A152" s="95" t="s">
        <v>372</v>
      </c>
      <c r="B152" s="96"/>
      <c r="C152" s="91"/>
      <c r="D152" s="96" t="s">
        <v>373</v>
      </c>
      <c r="E152" s="96"/>
      <c r="F152" s="91"/>
    </row>
    <row r="153" spans="1:6">
      <c r="A153" s="95" t="s">
        <v>374</v>
      </c>
      <c r="B153" s="96">
        <v>3</v>
      </c>
      <c r="C153" s="91"/>
      <c r="D153" s="96" t="s">
        <v>375</v>
      </c>
      <c r="E153" s="96"/>
      <c r="F153" s="91"/>
    </row>
    <row r="154" spans="1:6" ht="25.5">
      <c r="A154" s="95" t="s">
        <v>376</v>
      </c>
      <c r="B154" s="96"/>
      <c r="C154" s="91"/>
      <c r="D154" s="96" t="s">
        <v>377</v>
      </c>
      <c r="E154" s="96"/>
      <c r="F154" s="91"/>
    </row>
    <row r="155" spans="1:6">
      <c r="A155" s="95" t="s">
        <v>378</v>
      </c>
      <c r="B155" s="96"/>
      <c r="C155" s="91"/>
      <c r="D155" s="96" t="s">
        <v>379</v>
      </c>
      <c r="E155" s="96"/>
      <c r="F155" s="91"/>
    </row>
    <row r="156" spans="1:6">
      <c r="A156" s="97"/>
      <c r="B156" s="98"/>
      <c r="C156" s="98"/>
      <c r="D156" s="98"/>
      <c r="E156" s="98"/>
      <c r="F156" s="98"/>
    </row>
    <row r="157" spans="1:6">
      <c r="A157" s="92" t="s">
        <v>380</v>
      </c>
      <c r="B157" s="90"/>
      <c r="C157" s="98"/>
      <c r="D157" s="92" t="s">
        <v>381</v>
      </c>
      <c r="E157" s="90"/>
      <c r="F157" s="98"/>
    </row>
    <row r="158" spans="1:6" ht="63.75">
      <c r="A158" s="94" t="s">
        <v>382</v>
      </c>
      <c r="B158" s="90"/>
      <c r="C158" s="98"/>
      <c r="D158" s="94" t="s">
        <v>383</v>
      </c>
      <c r="E158" s="90"/>
      <c r="F158" s="98"/>
    </row>
    <row r="159" spans="1:6">
      <c r="A159" s="96" t="s">
        <v>384</v>
      </c>
      <c r="B159" s="96"/>
      <c r="C159" s="98"/>
      <c r="D159" s="96" t="s">
        <v>385</v>
      </c>
      <c r="E159" s="96">
        <v>1</v>
      </c>
      <c r="F159" s="98"/>
    </row>
    <row r="160" spans="1:6">
      <c r="A160" s="96" t="s">
        <v>386</v>
      </c>
      <c r="B160" s="96"/>
      <c r="C160" s="98"/>
      <c r="D160" s="96" t="s">
        <v>387</v>
      </c>
      <c r="E160" s="96"/>
      <c r="F160" s="98"/>
    </row>
    <row r="161" spans="1:6">
      <c r="A161" s="96" t="s">
        <v>388</v>
      </c>
      <c r="B161" s="96"/>
      <c r="C161" s="98"/>
      <c r="D161" s="96"/>
      <c r="E161" s="96"/>
      <c r="F161" s="98"/>
    </row>
    <row r="162" spans="1:6">
      <c r="A162" s="96" t="s">
        <v>389</v>
      </c>
      <c r="B162" s="96"/>
      <c r="C162" s="98"/>
      <c r="D162" s="96"/>
      <c r="E162" s="96"/>
      <c r="F162" s="98"/>
    </row>
    <row r="163" spans="1:6">
      <c r="A163" s="96" t="s">
        <v>390</v>
      </c>
      <c r="B163" s="96">
        <v>5</v>
      </c>
      <c r="C163" s="98"/>
      <c r="E163" s="96"/>
      <c r="F163" s="98"/>
    </row>
    <row r="164" spans="1:6">
      <c r="A164" s="98"/>
      <c r="B164" s="98"/>
      <c r="C164" s="98"/>
      <c r="D164" s="98"/>
      <c r="E164" s="98"/>
      <c r="F164" s="98"/>
    </row>
    <row r="165" spans="1:6">
      <c r="A165" s="92" t="s">
        <v>391</v>
      </c>
      <c r="B165" s="90"/>
      <c r="C165" s="98"/>
      <c r="D165" s="92" t="s">
        <v>392</v>
      </c>
      <c r="E165" s="90"/>
      <c r="F165" s="98"/>
    </row>
    <row r="166" spans="1:6" ht="38.25">
      <c r="A166" s="94" t="s">
        <v>393</v>
      </c>
      <c r="B166" s="90"/>
      <c r="C166" s="98"/>
      <c r="D166" s="94" t="s">
        <v>556</v>
      </c>
      <c r="E166" s="90"/>
      <c r="F166" s="98"/>
    </row>
    <row r="167" spans="1:6">
      <c r="A167" s="96" t="s">
        <v>395</v>
      </c>
      <c r="B167" s="96"/>
      <c r="C167" s="98"/>
      <c r="D167" s="96" t="s">
        <v>385</v>
      </c>
      <c r="E167" s="96">
        <v>1</v>
      </c>
      <c r="F167" s="98"/>
    </row>
    <row r="168" spans="1:6">
      <c r="A168" s="99" t="s">
        <v>396</v>
      </c>
      <c r="B168" s="96">
        <v>2</v>
      </c>
      <c r="C168" s="98"/>
      <c r="D168" s="96" t="s">
        <v>397</v>
      </c>
      <c r="E168" s="96"/>
      <c r="F168" s="98"/>
    </row>
    <row r="169" spans="1:6">
      <c r="A169" s="96" t="s">
        <v>398</v>
      </c>
      <c r="B169" s="96"/>
      <c r="C169" s="98"/>
      <c r="D169" s="96" t="s">
        <v>399</v>
      </c>
      <c r="E169" s="96"/>
      <c r="F169" s="98"/>
    </row>
    <row r="170" spans="1:6">
      <c r="A170" s="99" t="s">
        <v>400</v>
      </c>
      <c r="B170" s="96"/>
      <c r="C170" s="98"/>
      <c r="D170" s="96" t="s">
        <v>401</v>
      </c>
      <c r="E170" s="96"/>
      <c r="F170" s="98"/>
    </row>
    <row r="171" spans="1:6">
      <c r="A171" s="96" t="s">
        <v>402</v>
      </c>
      <c r="B171" s="96"/>
      <c r="C171" s="98"/>
      <c r="D171" s="96" t="s">
        <v>403</v>
      </c>
      <c r="E171" s="96"/>
      <c r="F171" s="98"/>
    </row>
    <row r="172" spans="1:6">
      <c r="A172" s="98"/>
      <c r="B172" s="98"/>
      <c r="C172" s="98"/>
      <c r="D172" s="98"/>
      <c r="E172" s="98"/>
      <c r="F172" s="98"/>
    </row>
    <row r="173" spans="1:6">
      <c r="A173" s="92" t="s">
        <v>404</v>
      </c>
      <c r="B173" s="90"/>
      <c r="C173" s="98"/>
      <c r="D173" s="92" t="s">
        <v>405</v>
      </c>
      <c r="E173" s="90"/>
      <c r="F173" s="98"/>
    </row>
    <row r="174" spans="1:6" ht="38.25">
      <c r="A174" s="94" t="s">
        <v>406</v>
      </c>
      <c r="B174" s="90"/>
      <c r="C174" s="98"/>
      <c r="D174" s="94" t="s">
        <v>407</v>
      </c>
      <c r="E174" s="90"/>
      <c r="F174" s="98"/>
    </row>
    <row r="175" spans="1:6">
      <c r="A175" s="96" t="s">
        <v>408</v>
      </c>
      <c r="B175" s="96"/>
      <c r="C175" s="98"/>
      <c r="D175" s="96" t="s">
        <v>409</v>
      </c>
      <c r="E175" s="96"/>
      <c r="F175" s="98"/>
    </row>
    <row r="176" spans="1:6" ht="25.5">
      <c r="A176" s="100" t="s">
        <v>410</v>
      </c>
      <c r="B176" s="96"/>
      <c r="C176" s="98"/>
      <c r="D176" s="96" t="s">
        <v>411</v>
      </c>
      <c r="E176" s="96"/>
      <c r="F176" s="98"/>
    </row>
    <row r="177" spans="1:6" ht="25.5">
      <c r="A177" s="100" t="s">
        <v>412</v>
      </c>
      <c r="B177" s="96"/>
      <c r="C177" s="98"/>
      <c r="D177" s="100" t="s">
        <v>413</v>
      </c>
      <c r="E177" s="96"/>
      <c r="F177" s="98"/>
    </row>
    <row r="178" spans="1:6" ht="25.5">
      <c r="A178" s="100" t="s">
        <v>414</v>
      </c>
      <c r="B178" s="96"/>
      <c r="C178" s="98"/>
      <c r="D178" s="96" t="s">
        <v>415</v>
      </c>
      <c r="E178" s="96">
        <v>4</v>
      </c>
      <c r="F178" s="98"/>
    </row>
    <row r="179" spans="1:6" ht="25.5">
      <c r="A179" s="100" t="s">
        <v>416</v>
      </c>
      <c r="B179" s="96">
        <v>5</v>
      </c>
      <c r="C179" s="98"/>
      <c r="D179" s="96" t="s">
        <v>417</v>
      </c>
      <c r="E179" s="96"/>
      <c r="F179" s="98"/>
    </row>
    <row r="180" spans="1:6">
      <c r="A180" s="98"/>
      <c r="B180" s="98"/>
      <c r="C180" s="98"/>
      <c r="D180" s="98"/>
      <c r="E180" s="98"/>
      <c r="F180" s="98"/>
    </row>
    <row r="181" spans="1:6">
      <c r="A181" s="92" t="s">
        <v>418</v>
      </c>
      <c r="B181" s="90"/>
      <c r="C181" s="98"/>
      <c r="D181" s="351"/>
      <c r="E181" s="351"/>
      <c r="F181" s="351"/>
    </row>
    <row r="182" spans="1:6" ht="51">
      <c r="A182" s="94" t="s">
        <v>419</v>
      </c>
      <c r="B182" s="90"/>
      <c r="C182" s="98"/>
      <c r="D182" s="351"/>
      <c r="E182" s="351"/>
      <c r="F182" s="351"/>
    </row>
    <row r="183" spans="1:6">
      <c r="A183" s="96" t="s">
        <v>385</v>
      </c>
      <c r="B183" s="96">
        <v>1</v>
      </c>
      <c r="C183" s="98"/>
      <c r="D183" s="351"/>
      <c r="E183" s="351"/>
      <c r="F183" s="351"/>
    </row>
    <row r="184" spans="1:6">
      <c r="A184" s="96" t="s">
        <v>420</v>
      </c>
      <c r="B184" s="96"/>
      <c r="C184" s="98"/>
      <c r="D184" s="351"/>
      <c r="E184" s="351"/>
      <c r="F184" s="351"/>
    </row>
    <row r="185" spans="1:6">
      <c r="A185" s="98"/>
      <c r="B185" s="98"/>
      <c r="C185" s="98"/>
      <c r="D185" s="101"/>
      <c r="E185" s="101"/>
      <c r="F185" s="101"/>
    </row>
    <row r="186" spans="1:6">
      <c r="A186" s="92" t="s">
        <v>421</v>
      </c>
      <c r="B186" s="94"/>
      <c r="C186" s="98"/>
      <c r="D186" s="101"/>
      <c r="E186" s="101"/>
      <c r="F186" s="101"/>
    </row>
    <row r="187" spans="1:6" ht="12.75" customHeight="1">
      <c r="A187" s="94" t="s">
        <v>422</v>
      </c>
      <c r="B187" s="94"/>
      <c r="C187" s="98"/>
      <c r="D187" s="101"/>
      <c r="E187" s="101"/>
      <c r="F187" s="101"/>
    </row>
    <row r="188" spans="1:6">
      <c r="A188" s="96" t="s">
        <v>423</v>
      </c>
      <c r="B188" s="96"/>
      <c r="C188" s="98"/>
      <c r="D188" s="101"/>
      <c r="E188" s="101"/>
      <c r="F188" s="101"/>
    </row>
    <row r="189" spans="1:6">
      <c r="A189" s="96" t="s">
        <v>424</v>
      </c>
      <c r="B189" s="96"/>
      <c r="C189" s="98"/>
      <c r="D189" s="101"/>
      <c r="E189" s="101"/>
      <c r="F189" s="101"/>
    </row>
    <row r="190" spans="1:6">
      <c r="A190" s="96" t="s">
        <v>425</v>
      </c>
      <c r="B190" s="96">
        <v>3</v>
      </c>
      <c r="C190" s="98"/>
      <c r="D190" s="101"/>
      <c r="E190" s="101"/>
      <c r="F190" s="101"/>
    </row>
    <row r="191" spans="1:6">
      <c r="A191" s="96" t="s">
        <v>426</v>
      </c>
      <c r="B191" s="96"/>
      <c r="C191" s="98"/>
      <c r="D191" s="101"/>
      <c r="E191" s="101"/>
      <c r="F191" s="101"/>
    </row>
    <row r="192" spans="1:6">
      <c r="A192" s="96" t="s">
        <v>427</v>
      </c>
      <c r="B192" s="96"/>
      <c r="C192" s="98"/>
      <c r="D192" s="101"/>
      <c r="E192" s="101"/>
      <c r="F192" s="101"/>
    </row>
    <row r="193" spans="1:6">
      <c r="A193" s="98"/>
      <c r="B193" s="98"/>
      <c r="C193" s="98"/>
      <c r="D193" s="101"/>
      <c r="E193" s="101"/>
      <c r="F193" s="101"/>
    </row>
    <row r="194" spans="1:6" ht="14.25">
      <c r="A194" s="200" t="str">
        <f>'SR Area E'!A59:D59</f>
        <v>C.2.7.4 Verifica clausole inique e vessatorie</v>
      </c>
      <c r="B194" s="201"/>
      <c r="C194" s="201"/>
      <c r="D194" s="201"/>
      <c r="E194" s="201"/>
      <c r="F194" s="201"/>
    </row>
    <row r="195" spans="1:6" ht="12.75" customHeight="1">
      <c r="A195" s="376" t="s">
        <v>554</v>
      </c>
      <c r="B195" s="376"/>
      <c r="C195" s="202"/>
      <c r="D195" s="377" t="s">
        <v>555</v>
      </c>
      <c r="E195" s="377"/>
      <c r="F195" s="202"/>
    </row>
    <row r="196" spans="1:6">
      <c r="A196" s="376"/>
      <c r="B196" s="376"/>
      <c r="C196" s="203"/>
      <c r="D196" s="377"/>
      <c r="E196" s="377"/>
      <c r="F196" s="203"/>
    </row>
    <row r="197" spans="1:6">
      <c r="A197" s="89" t="s">
        <v>366</v>
      </c>
      <c r="B197" s="90"/>
      <c r="C197" s="91"/>
      <c r="D197" s="92" t="s">
        <v>367</v>
      </c>
      <c r="E197" s="90"/>
      <c r="F197" s="91"/>
    </row>
    <row r="198" spans="1:6" ht="76.5">
      <c r="A198" s="93" t="s">
        <v>368</v>
      </c>
      <c r="B198" s="90"/>
      <c r="C198" s="91"/>
      <c r="D198" s="94" t="s">
        <v>369</v>
      </c>
      <c r="E198" s="90"/>
      <c r="F198" s="91"/>
    </row>
    <row r="199" spans="1:6">
      <c r="A199" s="95" t="s">
        <v>370</v>
      </c>
      <c r="B199" s="96">
        <v>1</v>
      </c>
      <c r="C199" s="91"/>
      <c r="D199" s="96" t="s">
        <v>371</v>
      </c>
      <c r="E199" s="96">
        <v>1</v>
      </c>
      <c r="F199" s="91"/>
    </row>
    <row r="200" spans="1:6">
      <c r="A200" s="95" t="s">
        <v>372</v>
      </c>
      <c r="B200" s="96">
        <v>2</v>
      </c>
      <c r="C200" s="91"/>
      <c r="D200" s="96" t="s">
        <v>373</v>
      </c>
      <c r="E200" s="96">
        <v>2</v>
      </c>
      <c r="F200" s="91"/>
    </row>
    <row r="201" spans="1:6">
      <c r="A201" s="95" t="s">
        <v>374</v>
      </c>
      <c r="B201" s="96">
        <v>3</v>
      </c>
      <c r="C201" s="91"/>
      <c r="D201" s="96" t="s">
        <v>375</v>
      </c>
      <c r="E201" s="96">
        <v>3</v>
      </c>
      <c r="F201" s="91"/>
    </row>
    <row r="202" spans="1:6" ht="25.5">
      <c r="A202" s="95" t="s">
        <v>376</v>
      </c>
      <c r="B202" s="96">
        <v>4</v>
      </c>
      <c r="C202" s="91"/>
      <c r="D202" s="96" t="s">
        <v>377</v>
      </c>
      <c r="E202" s="96">
        <v>4</v>
      </c>
      <c r="F202" s="91"/>
    </row>
    <row r="203" spans="1:6">
      <c r="A203" s="95" t="s">
        <v>378</v>
      </c>
      <c r="B203" s="96">
        <v>5</v>
      </c>
      <c r="C203" s="91"/>
      <c r="D203" s="96" t="s">
        <v>379</v>
      </c>
      <c r="E203" s="96">
        <v>5</v>
      </c>
      <c r="F203" s="91"/>
    </row>
    <row r="204" spans="1:6">
      <c r="A204" s="97"/>
      <c r="B204" s="98"/>
      <c r="C204" s="98"/>
      <c r="D204" s="98"/>
      <c r="E204" s="98"/>
      <c r="F204" s="98"/>
    </row>
    <row r="205" spans="1:6">
      <c r="A205" s="92" t="s">
        <v>380</v>
      </c>
      <c r="B205" s="90"/>
      <c r="C205" s="98"/>
      <c r="D205" s="92" t="s">
        <v>381</v>
      </c>
      <c r="E205" s="90"/>
      <c r="F205" s="98"/>
    </row>
    <row r="206" spans="1:6" ht="63.75">
      <c r="A206" s="94" t="s">
        <v>382</v>
      </c>
      <c r="B206" s="90"/>
      <c r="C206" s="98"/>
      <c r="D206" s="94" t="s">
        <v>383</v>
      </c>
      <c r="E206" s="90"/>
      <c r="F206" s="98"/>
    </row>
    <row r="207" spans="1:6">
      <c r="A207" s="96" t="s">
        <v>384</v>
      </c>
      <c r="B207" s="96">
        <v>1</v>
      </c>
      <c r="C207" s="98"/>
      <c r="D207" s="96" t="s">
        <v>385</v>
      </c>
      <c r="E207" s="96">
        <v>1</v>
      </c>
      <c r="F207" s="98"/>
    </row>
    <row r="208" spans="1:6">
      <c r="A208" s="96" t="s">
        <v>386</v>
      </c>
      <c r="B208" s="96">
        <v>2</v>
      </c>
      <c r="C208" s="98"/>
      <c r="D208" s="96" t="s">
        <v>387</v>
      </c>
      <c r="E208" s="96">
        <v>5</v>
      </c>
      <c r="F208" s="98"/>
    </row>
    <row r="209" spans="1:6">
      <c r="A209" s="96" t="s">
        <v>388</v>
      </c>
      <c r="B209" s="96">
        <v>3</v>
      </c>
      <c r="C209" s="98"/>
      <c r="D209" s="96"/>
      <c r="E209" s="96"/>
      <c r="F209" s="98"/>
    </row>
    <row r="210" spans="1:6">
      <c r="A210" s="96" t="s">
        <v>389</v>
      </c>
      <c r="B210" s="96">
        <v>4</v>
      </c>
      <c r="C210" s="98"/>
      <c r="D210" s="96"/>
      <c r="E210" s="96"/>
      <c r="F210" s="98"/>
    </row>
    <row r="211" spans="1:6">
      <c r="A211" s="96" t="s">
        <v>390</v>
      </c>
      <c r="B211" s="96">
        <v>5</v>
      </c>
      <c r="C211" s="98"/>
      <c r="E211" s="96"/>
      <c r="F211" s="98"/>
    </row>
    <row r="212" spans="1:6">
      <c r="A212" s="98"/>
      <c r="B212" s="98"/>
      <c r="C212" s="98"/>
      <c r="D212" s="98"/>
      <c r="E212" s="98"/>
      <c r="F212" s="98"/>
    </row>
    <row r="213" spans="1:6">
      <c r="A213" s="92" t="s">
        <v>391</v>
      </c>
      <c r="B213" s="90"/>
      <c r="C213" s="98"/>
      <c r="D213" s="92" t="s">
        <v>392</v>
      </c>
      <c r="E213" s="90"/>
      <c r="F213" s="98"/>
    </row>
    <row r="214" spans="1:6" ht="38.25">
      <c r="A214" s="94" t="s">
        <v>393</v>
      </c>
      <c r="B214" s="90"/>
      <c r="C214" s="98"/>
      <c r="D214" s="94" t="s">
        <v>556</v>
      </c>
      <c r="E214" s="90"/>
      <c r="F214" s="98"/>
    </row>
    <row r="215" spans="1:6">
      <c r="A215" s="96" t="s">
        <v>395</v>
      </c>
      <c r="B215" s="96">
        <v>1</v>
      </c>
      <c r="C215" s="98"/>
      <c r="D215" s="96" t="s">
        <v>385</v>
      </c>
      <c r="E215" s="96">
        <v>1</v>
      </c>
      <c r="F215" s="98"/>
    </row>
    <row r="216" spans="1:6">
      <c r="A216" s="99" t="s">
        <v>396</v>
      </c>
      <c r="B216" s="96">
        <v>2</v>
      </c>
      <c r="C216" s="98"/>
      <c r="D216" s="96" t="s">
        <v>397</v>
      </c>
      <c r="E216" s="96">
        <v>2</v>
      </c>
      <c r="F216" s="98"/>
    </row>
    <row r="217" spans="1:6">
      <c r="A217" s="96" t="s">
        <v>398</v>
      </c>
      <c r="B217" s="96">
        <v>3</v>
      </c>
      <c r="C217" s="98"/>
      <c r="D217" s="96" t="s">
        <v>399</v>
      </c>
      <c r="E217" s="96">
        <v>3</v>
      </c>
      <c r="F217" s="98"/>
    </row>
    <row r="218" spans="1:6">
      <c r="A218" s="99" t="s">
        <v>400</v>
      </c>
      <c r="B218" s="96">
        <v>4</v>
      </c>
      <c r="C218" s="98"/>
      <c r="D218" s="96" t="s">
        <v>401</v>
      </c>
      <c r="E218" s="96">
        <v>4</v>
      </c>
      <c r="F218" s="98"/>
    </row>
    <row r="219" spans="1:6">
      <c r="A219" s="96" t="s">
        <v>402</v>
      </c>
      <c r="B219" s="96">
        <v>5</v>
      </c>
      <c r="C219" s="98"/>
      <c r="D219" s="96" t="s">
        <v>403</v>
      </c>
      <c r="E219" s="96">
        <v>5</v>
      </c>
      <c r="F219" s="98"/>
    </row>
    <row r="220" spans="1:6">
      <c r="A220" s="98"/>
      <c r="B220" s="98"/>
      <c r="C220" s="98"/>
      <c r="D220" s="98"/>
      <c r="E220" s="98"/>
      <c r="F220" s="98"/>
    </row>
    <row r="221" spans="1:6">
      <c r="A221" s="92" t="s">
        <v>404</v>
      </c>
      <c r="B221" s="90"/>
      <c r="C221" s="98"/>
      <c r="D221" s="92" t="s">
        <v>405</v>
      </c>
      <c r="E221" s="90"/>
      <c r="F221" s="98"/>
    </row>
    <row r="222" spans="1:6" ht="38.25">
      <c r="A222" s="94" t="s">
        <v>406</v>
      </c>
      <c r="B222" s="90"/>
      <c r="C222" s="98"/>
      <c r="D222" s="94" t="s">
        <v>407</v>
      </c>
      <c r="E222" s="90"/>
      <c r="F222" s="98"/>
    </row>
    <row r="223" spans="1:6">
      <c r="A223" s="96" t="s">
        <v>408</v>
      </c>
      <c r="B223" s="96">
        <v>1</v>
      </c>
      <c r="C223" s="98"/>
      <c r="D223" s="96" t="s">
        <v>409</v>
      </c>
      <c r="E223" s="96">
        <v>1</v>
      </c>
      <c r="F223" s="98"/>
    </row>
    <row r="224" spans="1:6" ht="12.75" customHeight="1">
      <c r="A224" s="100" t="s">
        <v>410</v>
      </c>
      <c r="B224" s="96">
        <v>2</v>
      </c>
      <c r="C224" s="98"/>
      <c r="D224" s="96" t="s">
        <v>411</v>
      </c>
      <c r="E224" s="96">
        <v>2</v>
      </c>
      <c r="F224" s="98"/>
    </row>
    <row r="225" spans="1:6" ht="25.5">
      <c r="A225" s="100" t="s">
        <v>412</v>
      </c>
      <c r="B225" s="96">
        <v>3</v>
      </c>
      <c r="C225" s="98"/>
      <c r="D225" s="100" t="s">
        <v>413</v>
      </c>
      <c r="E225" s="96">
        <v>3</v>
      </c>
      <c r="F225" s="98"/>
    </row>
    <row r="226" spans="1:6" ht="25.5">
      <c r="A226" s="100" t="s">
        <v>414</v>
      </c>
      <c r="B226" s="96">
        <v>4</v>
      </c>
      <c r="C226" s="98"/>
      <c r="D226" s="96" t="s">
        <v>415</v>
      </c>
      <c r="E226" s="96">
        <v>4</v>
      </c>
      <c r="F226" s="98"/>
    </row>
    <row r="227" spans="1:6" ht="25.5">
      <c r="A227" s="100" t="s">
        <v>416</v>
      </c>
      <c r="B227" s="96">
        <v>5</v>
      </c>
      <c r="C227" s="98"/>
      <c r="D227" s="96" t="s">
        <v>417</v>
      </c>
      <c r="E227" s="96">
        <v>5</v>
      </c>
      <c r="F227" s="98"/>
    </row>
    <row r="228" spans="1:6">
      <c r="A228" s="98"/>
      <c r="B228" s="98"/>
      <c r="C228" s="98"/>
      <c r="D228" s="98"/>
      <c r="E228" s="98"/>
      <c r="F228" s="98"/>
    </row>
    <row r="229" spans="1:6">
      <c r="A229" s="92" t="s">
        <v>418</v>
      </c>
      <c r="B229" s="90"/>
      <c r="C229" s="98"/>
      <c r="D229" s="351"/>
      <c r="E229" s="351"/>
      <c r="F229" s="351"/>
    </row>
    <row r="230" spans="1:6" ht="51">
      <c r="A230" s="94" t="s">
        <v>419</v>
      </c>
      <c r="B230" s="90"/>
      <c r="C230" s="98"/>
      <c r="D230" s="351"/>
      <c r="E230" s="351"/>
      <c r="F230" s="351"/>
    </row>
    <row r="231" spans="1:6">
      <c r="A231" s="96" t="s">
        <v>385</v>
      </c>
      <c r="B231" s="96">
        <v>1</v>
      </c>
      <c r="C231" s="98"/>
      <c r="D231" s="351"/>
      <c r="E231" s="351"/>
      <c r="F231" s="351"/>
    </row>
    <row r="232" spans="1:6">
      <c r="A232" s="96" t="s">
        <v>420</v>
      </c>
      <c r="B232" s="96">
        <v>5</v>
      </c>
      <c r="C232" s="98"/>
      <c r="D232" s="351"/>
      <c r="E232" s="351"/>
      <c r="F232" s="351"/>
    </row>
    <row r="233" spans="1:6">
      <c r="A233" s="98"/>
      <c r="B233" s="98"/>
      <c r="C233" s="98"/>
      <c r="D233" s="101"/>
      <c r="E233" s="101"/>
      <c r="F233" s="101"/>
    </row>
    <row r="234" spans="1:6">
      <c r="A234" s="92" t="s">
        <v>421</v>
      </c>
      <c r="B234" s="94"/>
      <c r="C234" s="98"/>
      <c r="D234" s="101"/>
      <c r="E234" s="101"/>
      <c r="F234" s="101"/>
    </row>
    <row r="235" spans="1:6" ht="25.5">
      <c r="A235" s="94" t="s">
        <v>422</v>
      </c>
      <c r="B235" s="94"/>
      <c r="C235" s="98"/>
      <c r="D235" s="101"/>
      <c r="E235" s="101"/>
      <c r="F235" s="101"/>
    </row>
    <row r="236" spans="1:6">
      <c r="A236" s="96" t="s">
        <v>423</v>
      </c>
      <c r="B236" s="96">
        <v>1</v>
      </c>
      <c r="C236" s="98"/>
      <c r="D236" s="101"/>
      <c r="E236" s="101"/>
      <c r="F236" s="101"/>
    </row>
    <row r="237" spans="1:6">
      <c r="A237" s="96" t="s">
        <v>424</v>
      </c>
      <c r="B237" s="96">
        <v>2</v>
      </c>
      <c r="C237" s="98"/>
      <c r="D237" s="101"/>
      <c r="E237" s="101"/>
      <c r="F237" s="101"/>
    </row>
    <row r="238" spans="1:6">
      <c r="A238" s="96" t="s">
        <v>425</v>
      </c>
      <c r="B238" s="96">
        <v>3</v>
      </c>
      <c r="C238" s="98"/>
      <c r="D238" s="101"/>
      <c r="E238" s="101"/>
      <c r="F238" s="101"/>
    </row>
    <row r="239" spans="1:6">
      <c r="A239" s="96" t="s">
        <v>426</v>
      </c>
      <c r="B239" s="96">
        <v>4</v>
      </c>
      <c r="C239" s="98"/>
      <c r="D239" s="101"/>
      <c r="E239" s="101"/>
      <c r="F239" s="101"/>
    </row>
    <row r="240" spans="1:6">
      <c r="A240" s="96" t="s">
        <v>427</v>
      </c>
      <c r="B240" s="96">
        <v>5</v>
      </c>
      <c r="C240" s="98"/>
      <c r="D240" s="101"/>
      <c r="E240" s="101"/>
      <c r="F240" s="101"/>
    </row>
    <row r="241" spans="1:6">
      <c r="A241" s="98"/>
      <c r="B241" s="98"/>
      <c r="C241" s="98"/>
      <c r="D241" s="101"/>
      <c r="E241" s="101"/>
      <c r="F241" s="101"/>
    </row>
    <row r="242" spans="1:6" ht="14.25">
      <c r="A242" s="200" t="str">
        <f>'SR Area E'!A73:D73</f>
        <v>C.2.7.5 Manifestazioni a premio</v>
      </c>
      <c r="B242" s="201"/>
      <c r="C242" s="201"/>
      <c r="D242" s="201"/>
      <c r="E242" s="201"/>
      <c r="F242" s="201"/>
    </row>
    <row r="243" spans="1:6" ht="12.75" customHeight="1">
      <c r="A243" s="376" t="s">
        <v>554</v>
      </c>
      <c r="B243" s="376"/>
      <c r="C243" s="202"/>
      <c r="D243" s="377" t="s">
        <v>555</v>
      </c>
      <c r="E243" s="377"/>
      <c r="F243" s="202"/>
    </row>
    <row r="244" spans="1:6">
      <c r="A244" s="376"/>
      <c r="B244" s="376"/>
      <c r="C244" s="203"/>
      <c r="D244" s="377"/>
      <c r="E244" s="377"/>
      <c r="F244" s="203"/>
    </row>
    <row r="245" spans="1:6">
      <c r="A245" s="89" t="s">
        <v>366</v>
      </c>
      <c r="B245" s="90"/>
      <c r="C245" s="91"/>
      <c r="D245" s="92" t="s">
        <v>367</v>
      </c>
      <c r="E245" s="90"/>
      <c r="F245" s="91"/>
    </row>
    <row r="246" spans="1:6" ht="76.5">
      <c r="A246" s="93" t="s">
        <v>368</v>
      </c>
      <c r="B246" s="90"/>
      <c r="C246" s="91"/>
      <c r="D246" s="94" t="s">
        <v>369</v>
      </c>
      <c r="E246" s="90"/>
      <c r="F246" s="91"/>
    </row>
    <row r="247" spans="1:6">
      <c r="A247" s="95" t="s">
        <v>370</v>
      </c>
      <c r="B247" s="96"/>
      <c r="C247" s="91"/>
      <c r="D247" s="96" t="s">
        <v>371</v>
      </c>
      <c r="E247" s="96"/>
      <c r="F247" s="91"/>
    </row>
    <row r="248" spans="1:6">
      <c r="A248" s="95" t="s">
        <v>372</v>
      </c>
      <c r="B248" s="96">
        <v>2</v>
      </c>
      <c r="C248" s="91"/>
      <c r="D248" s="96" t="s">
        <v>373</v>
      </c>
      <c r="E248" s="96"/>
      <c r="F248" s="91"/>
    </row>
    <row r="249" spans="1:6">
      <c r="A249" s="95" t="s">
        <v>374</v>
      </c>
      <c r="B249" s="96"/>
      <c r="C249" s="91"/>
      <c r="D249" s="96" t="s">
        <v>375</v>
      </c>
      <c r="E249" s="96"/>
      <c r="F249" s="91"/>
    </row>
    <row r="250" spans="1:6" ht="25.5">
      <c r="A250" s="95" t="s">
        <v>376</v>
      </c>
      <c r="B250" s="96"/>
      <c r="C250" s="91"/>
      <c r="D250" s="96" t="s">
        <v>377</v>
      </c>
      <c r="E250" s="96"/>
      <c r="F250" s="91"/>
    </row>
    <row r="251" spans="1:6">
      <c r="A251" s="95" t="s">
        <v>378</v>
      </c>
      <c r="B251" s="96"/>
      <c r="C251" s="91"/>
      <c r="D251" s="96" t="s">
        <v>379</v>
      </c>
      <c r="E251" s="96">
        <v>5</v>
      </c>
      <c r="F251" s="91"/>
    </row>
    <row r="252" spans="1:6">
      <c r="A252" s="97"/>
      <c r="B252" s="98"/>
      <c r="C252" s="98"/>
      <c r="D252" s="98"/>
      <c r="E252" s="98"/>
      <c r="F252" s="98"/>
    </row>
    <row r="253" spans="1:6">
      <c r="A253" s="92" t="s">
        <v>380</v>
      </c>
      <c r="B253" s="90"/>
      <c r="C253" s="98"/>
      <c r="D253" s="92" t="s">
        <v>381</v>
      </c>
      <c r="E253" s="90"/>
      <c r="F253" s="98"/>
    </row>
    <row r="254" spans="1:6" ht="63.75">
      <c r="A254" s="94" t="s">
        <v>382</v>
      </c>
      <c r="B254" s="90"/>
      <c r="C254" s="98"/>
      <c r="D254" s="94" t="s">
        <v>383</v>
      </c>
      <c r="E254" s="90"/>
      <c r="F254" s="98"/>
    </row>
    <row r="255" spans="1:6">
      <c r="A255" s="96" t="s">
        <v>384</v>
      </c>
      <c r="B255" s="96"/>
      <c r="C255" s="98"/>
      <c r="D255" s="96" t="s">
        <v>385</v>
      </c>
      <c r="E255" s="96">
        <v>1</v>
      </c>
      <c r="F255" s="98"/>
    </row>
    <row r="256" spans="1:6">
      <c r="A256" s="96" t="s">
        <v>386</v>
      </c>
      <c r="B256" s="96"/>
      <c r="C256" s="98"/>
      <c r="D256" s="96" t="s">
        <v>387</v>
      </c>
      <c r="E256" s="96"/>
      <c r="F256" s="98"/>
    </row>
    <row r="257" spans="1:6">
      <c r="A257" s="96" t="s">
        <v>388</v>
      </c>
      <c r="B257" s="96"/>
      <c r="C257" s="98"/>
      <c r="D257" s="96"/>
      <c r="E257" s="96"/>
      <c r="F257" s="98"/>
    </row>
    <row r="258" spans="1:6">
      <c r="A258" s="96" t="s">
        <v>389</v>
      </c>
      <c r="B258" s="96"/>
      <c r="C258" s="98"/>
      <c r="D258" s="96"/>
      <c r="E258" s="96"/>
      <c r="F258" s="98"/>
    </row>
    <row r="259" spans="1:6">
      <c r="A259" s="96" t="s">
        <v>390</v>
      </c>
      <c r="B259" s="96">
        <v>5</v>
      </c>
      <c r="C259" s="98"/>
      <c r="E259" s="96"/>
      <c r="F259" s="98"/>
    </row>
    <row r="260" spans="1:6">
      <c r="A260" s="98"/>
      <c r="B260" s="98"/>
      <c r="C260" s="98"/>
      <c r="D260" s="98"/>
      <c r="E260" s="98"/>
      <c r="F260" s="98"/>
    </row>
    <row r="261" spans="1:6" ht="12.75" customHeight="1">
      <c r="A261" s="92" t="s">
        <v>391</v>
      </c>
      <c r="B261" s="90"/>
      <c r="C261" s="98"/>
      <c r="D261" s="92" t="s">
        <v>392</v>
      </c>
      <c r="E261" s="90"/>
      <c r="F261" s="98"/>
    </row>
    <row r="262" spans="1:6" ht="38.25">
      <c r="A262" s="94" t="s">
        <v>393</v>
      </c>
      <c r="B262" s="90"/>
      <c r="C262" s="98"/>
      <c r="D262" s="94" t="s">
        <v>556</v>
      </c>
      <c r="E262" s="90"/>
      <c r="F262" s="98"/>
    </row>
    <row r="263" spans="1:6">
      <c r="A263" s="96" t="s">
        <v>395</v>
      </c>
      <c r="B263" s="96">
        <v>1</v>
      </c>
      <c r="C263" s="98"/>
      <c r="D263" s="96" t="s">
        <v>385</v>
      </c>
      <c r="E263" s="96">
        <v>1</v>
      </c>
      <c r="F263" s="98"/>
    </row>
    <row r="264" spans="1:6">
      <c r="A264" s="99" t="s">
        <v>396</v>
      </c>
      <c r="B264" s="96"/>
      <c r="C264" s="98"/>
      <c r="D264" s="96" t="s">
        <v>397</v>
      </c>
      <c r="E264" s="96"/>
      <c r="F264" s="98"/>
    </row>
    <row r="265" spans="1:6">
      <c r="A265" s="96" t="s">
        <v>398</v>
      </c>
      <c r="B265" s="96"/>
      <c r="C265" s="98"/>
      <c r="D265" s="96" t="s">
        <v>399</v>
      </c>
      <c r="E265" s="96"/>
      <c r="F265" s="98"/>
    </row>
    <row r="266" spans="1:6">
      <c r="A266" s="99" t="s">
        <v>400</v>
      </c>
      <c r="B266" s="96"/>
      <c r="C266" s="98"/>
      <c r="D266" s="96" t="s">
        <v>401</v>
      </c>
      <c r="E266" s="96"/>
      <c r="F266" s="98"/>
    </row>
    <row r="267" spans="1:6">
      <c r="A267" s="96" t="s">
        <v>402</v>
      </c>
      <c r="B267" s="96"/>
      <c r="C267" s="98"/>
      <c r="D267" s="96" t="s">
        <v>403</v>
      </c>
      <c r="E267" s="96"/>
      <c r="F267" s="98"/>
    </row>
    <row r="268" spans="1:6">
      <c r="A268" s="98"/>
      <c r="B268" s="98"/>
      <c r="C268" s="98"/>
      <c r="D268" s="98"/>
      <c r="E268" s="98"/>
      <c r="F268" s="98"/>
    </row>
    <row r="269" spans="1:6">
      <c r="A269" s="92" t="s">
        <v>404</v>
      </c>
      <c r="B269" s="90"/>
      <c r="C269" s="98"/>
      <c r="D269" s="92" t="s">
        <v>405</v>
      </c>
      <c r="E269" s="90"/>
      <c r="F269" s="98"/>
    </row>
    <row r="270" spans="1:6" ht="38.25">
      <c r="A270" s="94" t="s">
        <v>406</v>
      </c>
      <c r="B270" s="90"/>
      <c r="C270" s="98"/>
      <c r="D270" s="94" t="s">
        <v>407</v>
      </c>
      <c r="E270" s="90"/>
      <c r="F270" s="98"/>
    </row>
    <row r="271" spans="1:6">
      <c r="A271" s="96" t="s">
        <v>408</v>
      </c>
      <c r="B271" s="96"/>
      <c r="C271" s="98"/>
      <c r="D271" s="96" t="s">
        <v>409</v>
      </c>
      <c r="E271" s="96"/>
      <c r="F271" s="98"/>
    </row>
    <row r="272" spans="1:6" ht="25.5">
      <c r="A272" s="100" t="s">
        <v>410</v>
      </c>
      <c r="B272" s="96"/>
      <c r="C272" s="98"/>
      <c r="D272" s="96" t="s">
        <v>411</v>
      </c>
      <c r="E272" s="96">
        <v>2</v>
      </c>
      <c r="F272" s="98"/>
    </row>
    <row r="273" spans="1:6" ht="25.5">
      <c r="A273" s="100" t="s">
        <v>412</v>
      </c>
      <c r="B273" s="96"/>
      <c r="C273" s="98"/>
      <c r="D273" s="100" t="s">
        <v>413</v>
      </c>
      <c r="E273" s="96"/>
      <c r="F273" s="98"/>
    </row>
    <row r="274" spans="1:6" ht="25.5">
      <c r="A274" s="100" t="s">
        <v>414</v>
      </c>
      <c r="B274" s="96"/>
      <c r="C274" s="98"/>
      <c r="D274" s="96" t="s">
        <v>415</v>
      </c>
      <c r="E274" s="96"/>
      <c r="F274" s="98"/>
    </row>
    <row r="275" spans="1:6" ht="25.5">
      <c r="A275" s="100" t="s">
        <v>416</v>
      </c>
      <c r="B275" s="96">
        <v>5</v>
      </c>
      <c r="C275" s="98"/>
      <c r="D275" s="96" t="s">
        <v>417</v>
      </c>
      <c r="E275" s="96"/>
      <c r="F275" s="98"/>
    </row>
    <row r="276" spans="1:6">
      <c r="A276" s="98"/>
      <c r="B276" s="98"/>
      <c r="C276" s="98"/>
      <c r="D276" s="98"/>
      <c r="E276" s="98"/>
      <c r="F276" s="98"/>
    </row>
    <row r="277" spans="1:6">
      <c r="A277" s="92" t="s">
        <v>418</v>
      </c>
      <c r="B277" s="90"/>
      <c r="C277" s="98"/>
      <c r="D277" s="351"/>
      <c r="E277" s="351"/>
      <c r="F277" s="351"/>
    </row>
    <row r="278" spans="1:6" ht="51">
      <c r="A278" s="94" t="s">
        <v>419</v>
      </c>
      <c r="B278" s="90"/>
      <c r="C278" s="98"/>
      <c r="D278" s="351"/>
      <c r="E278" s="351"/>
      <c r="F278" s="351"/>
    </row>
    <row r="279" spans="1:6">
      <c r="A279" s="96" t="s">
        <v>385</v>
      </c>
      <c r="B279" s="96">
        <v>1</v>
      </c>
      <c r="C279" s="98"/>
      <c r="D279" s="351"/>
      <c r="E279" s="351"/>
      <c r="F279" s="351"/>
    </row>
    <row r="280" spans="1:6">
      <c r="A280" s="96" t="s">
        <v>420</v>
      </c>
      <c r="B280" s="96"/>
      <c r="C280" s="98"/>
      <c r="D280" s="351"/>
      <c r="E280" s="351"/>
      <c r="F280" s="351"/>
    </row>
    <row r="281" spans="1:6">
      <c r="A281" s="98"/>
      <c r="B281" s="98"/>
      <c r="C281" s="98"/>
      <c r="D281" s="101"/>
      <c r="E281" s="101"/>
      <c r="F281" s="101"/>
    </row>
    <row r="282" spans="1:6">
      <c r="A282" s="92" t="s">
        <v>421</v>
      </c>
      <c r="B282" s="94"/>
      <c r="C282" s="98"/>
      <c r="D282" s="101"/>
      <c r="E282" s="101"/>
      <c r="F282" s="101"/>
    </row>
    <row r="283" spans="1:6" ht="25.5">
      <c r="A283" s="94" t="s">
        <v>422</v>
      </c>
      <c r="B283" s="94"/>
      <c r="C283" s="98"/>
      <c r="D283" s="101"/>
      <c r="E283" s="101"/>
      <c r="F283" s="101"/>
    </row>
    <row r="284" spans="1:6">
      <c r="A284" s="96" t="s">
        <v>423</v>
      </c>
      <c r="B284" s="96"/>
      <c r="C284" s="98"/>
      <c r="D284" s="101"/>
      <c r="E284" s="101"/>
      <c r="F284" s="101"/>
    </row>
    <row r="285" spans="1:6">
      <c r="A285" s="96" t="s">
        <v>424</v>
      </c>
      <c r="B285" s="96"/>
      <c r="C285" s="98"/>
      <c r="D285" s="101"/>
      <c r="E285" s="101"/>
      <c r="F285" s="101"/>
    </row>
    <row r="286" spans="1:6">
      <c r="A286" s="96" t="s">
        <v>425</v>
      </c>
      <c r="B286" s="96">
        <v>3</v>
      </c>
      <c r="C286" s="98"/>
      <c r="D286" s="101"/>
      <c r="E286" s="101"/>
      <c r="F286" s="101"/>
    </row>
    <row r="287" spans="1:6">
      <c r="A287" s="96" t="s">
        <v>426</v>
      </c>
      <c r="B287" s="96"/>
      <c r="C287" s="98"/>
      <c r="D287" s="101"/>
      <c r="E287" s="101"/>
      <c r="F287" s="101"/>
    </row>
    <row r="288" spans="1:6">
      <c r="A288" s="96" t="s">
        <v>427</v>
      </c>
      <c r="B288" s="96"/>
      <c r="C288" s="98"/>
      <c r="D288" s="101"/>
      <c r="E288" s="101"/>
      <c r="F288" s="101"/>
    </row>
    <row r="289" spans="1:6">
      <c r="A289" s="98"/>
      <c r="B289" s="98"/>
      <c r="C289" s="98"/>
      <c r="D289" s="101"/>
      <c r="E289" s="101"/>
      <c r="F289" s="101"/>
    </row>
    <row r="290" spans="1:6" ht="14.25">
      <c r="A290" s="200" t="str">
        <f>'SR Area E'!A87:D87</f>
        <v>C.2.8.1 Sanzioni amministrative ex L. 689/81</v>
      </c>
      <c r="B290" s="201"/>
      <c r="C290" s="201"/>
      <c r="D290" s="201"/>
      <c r="E290" s="201"/>
      <c r="F290" s="201"/>
    </row>
    <row r="291" spans="1:6" ht="12.75" customHeight="1">
      <c r="A291" s="376" t="s">
        <v>554</v>
      </c>
      <c r="B291" s="376"/>
      <c r="C291" s="202"/>
      <c r="D291" s="377" t="s">
        <v>555</v>
      </c>
      <c r="E291" s="377"/>
      <c r="F291" s="202"/>
    </row>
    <row r="292" spans="1:6">
      <c r="A292" s="376"/>
      <c r="B292" s="376"/>
      <c r="C292" s="203"/>
      <c r="D292" s="377"/>
      <c r="E292" s="377"/>
      <c r="F292" s="203"/>
    </row>
    <row r="293" spans="1:6">
      <c r="A293" s="89" t="s">
        <v>366</v>
      </c>
      <c r="B293" s="90"/>
      <c r="C293" s="91"/>
      <c r="D293" s="92" t="s">
        <v>367</v>
      </c>
      <c r="E293" s="90"/>
      <c r="F293" s="91"/>
    </row>
    <row r="294" spans="1:6" ht="76.5">
      <c r="A294" s="93" t="s">
        <v>368</v>
      </c>
      <c r="B294" s="90"/>
      <c r="C294" s="91"/>
      <c r="D294" s="94" t="s">
        <v>369</v>
      </c>
      <c r="E294" s="90"/>
      <c r="F294" s="91"/>
    </row>
    <row r="295" spans="1:6">
      <c r="A295" s="95" t="s">
        <v>370</v>
      </c>
      <c r="B295" s="96"/>
      <c r="C295" s="91"/>
      <c r="D295" s="96" t="s">
        <v>371</v>
      </c>
      <c r="E295" s="96">
        <v>1</v>
      </c>
      <c r="F295" s="91"/>
    </row>
    <row r="296" spans="1:6">
      <c r="A296" s="95" t="s">
        <v>372</v>
      </c>
      <c r="B296" s="96">
        <v>2</v>
      </c>
      <c r="C296" s="91"/>
      <c r="D296" s="96" t="s">
        <v>373</v>
      </c>
      <c r="E296" s="96"/>
      <c r="F296" s="91"/>
    </row>
    <row r="297" spans="1:6">
      <c r="A297" s="95" t="s">
        <v>374</v>
      </c>
      <c r="B297" s="96"/>
      <c r="C297" s="91"/>
      <c r="D297" s="96" t="s">
        <v>375</v>
      </c>
      <c r="E297" s="96"/>
      <c r="F297" s="91"/>
    </row>
    <row r="298" spans="1:6" ht="25.5">
      <c r="A298" s="95" t="s">
        <v>376</v>
      </c>
      <c r="B298" s="96"/>
      <c r="C298" s="91"/>
      <c r="D298" s="96" t="s">
        <v>377</v>
      </c>
      <c r="E298" s="96"/>
      <c r="F298" s="91"/>
    </row>
    <row r="299" spans="1:6">
      <c r="A299" s="95" t="s">
        <v>378</v>
      </c>
      <c r="B299" s="96"/>
      <c r="C299" s="91"/>
      <c r="D299" s="96" t="s">
        <v>379</v>
      </c>
      <c r="E299" s="96"/>
      <c r="F299" s="91"/>
    </row>
    <row r="300" spans="1:6">
      <c r="A300" s="97"/>
      <c r="B300" s="98"/>
      <c r="C300" s="98"/>
      <c r="D300" s="98"/>
      <c r="E300" s="98"/>
      <c r="F300" s="98"/>
    </row>
    <row r="301" spans="1:6">
      <c r="A301" s="92" t="s">
        <v>380</v>
      </c>
      <c r="B301" s="90"/>
      <c r="C301" s="98"/>
      <c r="D301" s="92" t="s">
        <v>381</v>
      </c>
      <c r="E301" s="90"/>
      <c r="F301" s="98"/>
    </row>
    <row r="302" spans="1:6" ht="63.75">
      <c r="A302" s="94" t="s">
        <v>382</v>
      </c>
      <c r="B302" s="90"/>
      <c r="C302" s="98"/>
      <c r="D302" s="94" t="s">
        <v>383</v>
      </c>
      <c r="E302" s="90"/>
      <c r="F302" s="98"/>
    </row>
    <row r="303" spans="1:6">
      <c r="A303" s="96" t="s">
        <v>384</v>
      </c>
      <c r="B303" s="96"/>
      <c r="C303" s="98"/>
      <c r="D303" s="96" t="s">
        <v>385</v>
      </c>
      <c r="E303" s="96">
        <v>1</v>
      </c>
      <c r="F303" s="98"/>
    </row>
    <row r="304" spans="1:6">
      <c r="A304" s="96" t="s">
        <v>386</v>
      </c>
      <c r="B304" s="96"/>
      <c r="C304" s="98"/>
      <c r="D304" s="96" t="s">
        <v>387</v>
      </c>
      <c r="E304" s="96"/>
      <c r="F304" s="98"/>
    </row>
    <row r="305" spans="1:6">
      <c r="A305" s="96" t="s">
        <v>388</v>
      </c>
      <c r="B305" s="96"/>
      <c r="C305" s="98"/>
      <c r="D305" s="96"/>
      <c r="E305" s="96"/>
      <c r="F305" s="98"/>
    </row>
    <row r="306" spans="1:6">
      <c r="A306" s="96" t="s">
        <v>389</v>
      </c>
      <c r="B306" s="96">
        <v>4</v>
      </c>
      <c r="C306" s="98"/>
      <c r="D306" s="96"/>
      <c r="E306" s="96"/>
      <c r="F306" s="98"/>
    </row>
    <row r="307" spans="1:6">
      <c r="A307" s="96" t="s">
        <v>390</v>
      </c>
      <c r="B307" s="96"/>
      <c r="C307" s="98"/>
      <c r="E307" s="96"/>
      <c r="F307" s="98"/>
    </row>
    <row r="308" spans="1:6">
      <c r="A308" s="98"/>
      <c r="B308" s="98"/>
      <c r="C308" s="98"/>
      <c r="D308" s="98"/>
      <c r="E308" s="98"/>
      <c r="F308" s="98"/>
    </row>
    <row r="309" spans="1:6">
      <c r="A309" s="92" t="s">
        <v>391</v>
      </c>
      <c r="B309" s="90"/>
      <c r="C309" s="98"/>
      <c r="D309" s="92" t="s">
        <v>392</v>
      </c>
      <c r="E309" s="90"/>
      <c r="F309" s="98"/>
    </row>
    <row r="310" spans="1:6" ht="38.25">
      <c r="A310" s="94" t="s">
        <v>393</v>
      </c>
      <c r="B310" s="90"/>
      <c r="C310" s="98"/>
      <c r="D310" s="94" t="s">
        <v>556</v>
      </c>
      <c r="E310" s="90"/>
      <c r="F310" s="98"/>
    </row>
    <row r="311" spans="1:6">
      <c r="A311" s="96" t="s">
        <v>395</v>
      </c>
      <c r="B311" s="96"/>
      <c r="C311" s="98"/>
      <c r="D311" s="96" t="s">
        <v>385</v>
      </c>
      <c r="E311" s="96">
        <v>1</v>
      </c>
      <c r="F311" s="98"/>
    </row>
    <row r="312" spans="1:6">
      <c r="A312" s="99" t="s">
        <v>396</v>
      </c>
      <c r="B312" s="96">
        <v>2</v>
      </c>
      <c r="C312" s="98"/>
      <c r="D312" s="96" t="s">
        <v>397</v>
      </c>
      <c r="E312" s="96"/>
      <c r="F312" s="98"/>
    </row>
    <row r="313" spans="1:6">
      <c r="A313" s="96" t="s">
        <v>398</v>
      </c>
      <c r="B313" s="96"/>
      <c r="C313" s="98"/>
      <c r="D313" s="96" t="s">
        <v>399</v>
      </c>
      <c r="E313" s="96"/>
      <c r="F313" s="98"/>
    </row>
    <row r="314" spans="1:6">
      <c r="A314" s="99" t="s">
        <v>400</v>
      </c>
      <c r="B314" s="96"/>
      <c r="C314" s="98"/>
      <c r="D314" s="96" t="s">
        <v>401</v>
      </c>
      <c r="E314" s="96"/>
      <c r="F314" s="98"/>
    </row>
    <row r="315" spans="1:6">
      <c r="A315" s="96" t="s">
        <v>402</v>
      </c>
      <c r="B315" s="96"/>
      <c r="C315" s="98"/>
      <c r="D315" s="96" t="s">
        <v>403</v>
      </c>
      <c r="E315" s="96"/>
      <c r="F315" s="98"/>
    </row>
    <row r="316" spans="1:6">
      <c r="A316" s="98"/>
      <c r="B316" s="98"/>
      <c r="C316" s="98"/>
      <c r="D316" s="98"/>
      <c r="E316" s="98"/>
      <c r="F316" s="98"/>
    </row>
    <row r="317" spans="1:6">
      <c r="A317" s="92" t="s">
        <v>404</v>
      </c>
      <c r="B317" s="90"/>
      <c r="C317" s="98"/>
      <c r="D317" s="92" t="s">
        <v>405</v>
      </c>
      <c r="E317" s="90"/>
      <c r="F317" s="98"/>
    </row>
    <row r="318" spans="1:6" ht="38.25">
      <c r="A318" s="94" t="s">
        <v>406</v>
      </c>
      <c r="B318" s="90"/>
      <c r="C318" s="98"/>
      <c r="D318" s="94" t="s">
        <v>407</v>
      </c>
      <c r="E318" s="90"/>
      <c r="F318" s="98"/>
    </row>
    <row r="319" spans="1:6">
      <c r="A319" s="96" t="s">
        <v>408</v>
      </c>
      <c r="B319" s="96"/>
      <c r="C319" s="98"/>
      <c r="D319" s="96" t="s">
        <v>409</v>
      </c>
      <c r="E319" s="96"/>
      <c r="F319" s="98"/>
    </row>
    <row r="320" spans="1:6" ht="25.5">
      <c r="A320" s="100" t="s">
        <v>410</v>
      </c>
      <c r="B320" s="96"/>
      <c r="C320" s="98"/>
      <c r="D320" s="96" t="s">
        <v>411</v>
      </c>
      <c r="E320" s="96"/>
      <c r="F320" s="98"/>
    </row>
    <row r="321" spans="1:6" ht="25.5">
      <c r="A321" s="100" t="s">
        <v>412</v>
      </c>
      <c r="B321" s="96">
        <v>3</v>
      </c>
      <c r="C321" s="98"/>
      <c r="D321" s="100" t="s">
        <v>413</v>
      </c>
      <c r="E321" s="96"/>
      <c r="F321" s="98"/>
    </row>
    <row r="322" spans="1:6" ht="25.5">
      <c r="A322" s="100" t="s">
        <v>414</v>
      </c>
      <c r="B322" s="96"/>
      <c r="C322" s="98"/>
      <c r="D322" s="96" t="s">
        <v>415</v>
      </c>
      <c r="E322" s="96">
        <v>4</v>
      </c>
      <c r="F322" s="98"/>
    </row>
    <row r="323" spans="1:6" ht="25.5">
      <c r="A323" s="100" t="s">
        <v>416</v>
      </c>
      <c r="B323" s="96"/>
      <c r="C323" s="98"/>
      <c r="D323" s="96" t="s">
        <v>417</v>
      </c>
      <c r="E323" s="96"/>
      <c r="F323" s="98"/>
    </row>
    <row r="324" spans="1:6">
      <c r="A324" s="98"/>
      <c r="B324" s="98"/>
      <c r="C324" s="98"/>
      <c r="D324" s="98"/>
      <c r="E324" s="98"/>
      <c r="F324" s="98"/>
    </row>
    <row r="325" spans="1:6">
      <c r="A325" s="92" t="s">
        <v>418</v>
      </c>
      <c r="B325" s="90"/>
      <c r="C325" s="98"/>
      <c r="D325" s="351"/>
      <c r="E325" s="351"/>
      <c r="F325" s="351"/>
    </row>
    <row r="326" spans="1:6" ht="51">
      <c r="A326" s="94" t="s">
        <v>419</v>
      </c>
      <c r="B326" s="90"/>
      <c r="C326" s="98"/>
      <c r="D326" s="351"/>
      <c r="E326" s="351"/>
      <c r="F326" s="351"/>
    </row>
    <row r="327" spans="1:6">
      <c r="A327" s="96" t="s">
        <v>385</v>
      </c>
      <c r="B327" s="96">
        <v>1</v>
      </c>
      <c r="C327" s="98"/>
      <c r="D327" s="351"/>
      <c r="E327" s="351"/>
      <c r="F327" s="351"/>
    </row>
    <row r="328" spans="1:6">
      <c r="A328" s="96" t="s">
        <v>420</v>
      </c>
      <c r="B328" s="96"/>
      <c r="C328" s="98"/>
      <c r="D328" s="351"/>
      <c r="E328" s="351"/>
      <c r="F328" s="351"/>
    </row>
    <row r="329" spans="1:6">
      <c r="A329" s="98"/>
      <c r="B329" s="98"/>
      <c r="C329" s="98"/>
      <c r="D329" s="101"/>
      <c r="E329" s="101"/>
      <c r="F329" s="101"/>
    </row>
    <row r="330" spans="1:6">
      <c r="A330" s="92" t="s">
        <v>421</v>
      </c>
      <c r="B330" s="94"/>
      <c r="C330" s="98"/>
      <c r="D330" s="101"/>
      <c r="E330" s="101"/>
      <c r="F330" s="101"/>
    </row>
    <row r="331" spans="1:6" ht="25.5">
      <c r="A331" s="94" t="s">
        <v>422</v>
      </c>
      <c r="B331" s="94"/>
      <c r="C331" s="98"/>
      <c r="D331" s="101"/>
      <c r="E331" s="101"/>
      <c r="F331" s="101"/>
    </row>
    <row r="332" spans="1:6">
      <c r="A332" s="96" t="s">
        <v>423</v>
      </c>
      <c r="B332" s="96"/>
      <c r="C332" s="98"/>
      <c r="D332" s="101"/>
      <c r="E332" s="101"/>
      <c r="F332" s="101"/>
    </row>
    <row r="333" spans="1:6">
      <c r="A333" s="96" t="s">
        <v>424</v>
      </c>
      <c r="B333" s="96">
        <v>2</v>
      </c>
      <c r="C333" s="98"/>
      <c r="D333" s="101"/>
      <c r="E333" s="101"/>
      <c r="F333" s="101"/>
    </row>
    <row r="334" spans="1:6">
      <c r="A334" s="96" t="s">
        <v>425</v>
      </c>
      <c r="B334" s="96"/>
      <c r="C334" s="98"/>
      <c r="D334" s="101"/>
      <c r="E334" s="101"/>
      <c r="F334" s="101"/>
    </row>
    <row r="335" spans="1:6">
      <c r="A335" s="96" t="s">
        <v>426</v>
      </c>
      <c r="B335" s="96"/>
      <c r="C335" s="98"/>
      <c r="D335" s="101"/>
      <c r="E335" s="101"/>
      <c r="F335" s="101"/>
    </row>
    <row r="336" spans="1:6">
      <c r="A336" s="96" t="s">
        <v>427</v>
      </c>
      <c r="B336" s="96"/>
      <c r="C336" s="98"/>
      <c r="D336" s="101"/>
      <c r="E336" s="101"/>
      <c r="F336" s="101"/>
    </row>
    <row r="337" spans="1:6">
      <c r="A337" s="98"/>
      <c r="B337" s="98"/>
      <c r="C337" s="98"/>
      <c r="D337" s="101"/>
      <c r="E337" s="101"/>
      <c r="F337" s="101"/>
    </row>
    <row r="338" spans="1:6" ht="14.25">
      <c r="A338" s="200" t="str">
        <f>'SR Area E'!A101:D101</f>
        <v>C.2.8.2 Gestione ruoli sanzioni amministrative</v>
      </c>
      <c r="B338" s="201"/>
      <c r="C338" s="201"/>
      <c r="D338" s="201"/>
      <c r="E338" s="201"/>
      <c r="F338" s="201"/>
    </row>
    <row r="339" spans="1:6" ht="12.75" customHeight="1">
      <c r="A339" s="376" t="s">
        <v>554</v>
      </c>
      <c r="B339" s="376"/>
      <c r="C339" s="202"/>
      <c r="D339" s="377" t="s">
        <v>555</v>
      </c>
      <c r="E339" s="377"/>
      <c r="F339" s="202"/>
    </row>
    <row r="340" spans="1:6">
      <c r="A340" s="376"/>
      <c r="B340" s="376"/>
      <c r="C340" s="203"/>
      <c r="D340" s="377"/>
      <c r="E340" s="377"/>
      <c r="F340" s="203"/>
    </row>
    <row r="341" spans="1:6">
      <c r="A341" s="89" t="s">
        <v>366</v>
      </c>
      <c r="B341" s="90"/>
      <c r="C341" s="91"/>
      <c r="D341" s="92" t="s">
        <v>367</v>
      </c>
      <c r="E341" s="90"/>
      <c r="F341" s="91"/>
    </row>
    <row r="342" spans="1:6" ht="76.5">
      <c r="A342" s="93" t="s">
        <v>368</v>
      </c>
      <c r="B342" s="90"/>
      <c r="C342" s="91"/>
      <c r="D342" s="94" t="s">
        <v>369</v>
      </c>
      <c r="E342" s="90"/>
      <c r="F342" s="91"/>
    </row>
    <row r="343" spans="1:6">
      <c r="A343" s="95" t="s">
        <v>370</v>
      </c>
      <c r="B343" s="96"/>
      <c r="C343" s="91"/>
      <c r="D343" s="96" t="s">
        <v>371</v>
      </c>
      <c r="E343" s="96">
        <v>1</v>
      </c>
      <c r="F343" s="91"/>
    </row>
    <row r="344" spans="1:6">
      <c r="A344" s="95" t="s">
        <v>372</v>
      </c>
      <c r="B344" s="96">
        <v>2</v>
      </c>
      <c r="C344" s="91"/>
      <c r="D344" s="96" t="s">
        <v>373</v>
      </c>
      <c r="E344" s="96"/>
      <c r="F344" s="91"/>
    </row>
    <row r="345" spans="1:6">
      <c r="A345" s="95" t="s">
        <v>374</v>
      </c>
      <c r="B345" s="96"/>
      <c r="C345" s="91"/>
      <c r="D345" s="96" t="s">
        <v>375</v>
      </c>
      <c r="E345" s="96"/>
      <c r="F345" s="91"/>
    </row>
    <row r="346" spans="1:6" ht="25.5">
      <c r="A346" s="95" t="s">
        <v>376</v>
      </c>
      <c r="B346" s="96"/>
      <c r="C346" s="91"/>
      <c r="D346" s="96" t="s">
        <v>377</v>
      </c>
      <c r="E346" s="96"/>
      <c r="F346" s="91"/>
    </row>
    <row r="347" spans="1:6">
      <c r="A347" s="95" t="s">
        <v>378</v>
      </c>
      <c r="B347" s="96"/>
      <c r="C347" s="91"/>
      <c r="D347" s="96" t="s">
        <v>379</v>
      </c>
      <c r="E347" s="96"/>
      <c r="F347" s="91"/>
    </row>
    <row r="348" spans="1:6">
      <c r="A348" s="97"/>
      <c r="B348" s="98"/>
      <c r="C348" s="98"/>
      <c r="D348" s="98"/>
      <c r="E348" s="98"/>
      <c r="F348" s="98"/>
    </row>
    <row r="349" spans="1:6">
      <c r="A349" s="92" t="s">
        <v>380</v>
      </c>
      <c r="B349" s="90"/>
      <c r="C349" s="98"/>
      <c r="D349" s="92" t="s">
        <v>381</v>
      </c>
      <c r="E349" s="90"/>
      <c r="F349" s="98"/>
    </row>
    <row r="350" spans="1:6" ht="63.75">
      <c r="A350" s="94" t="s">
        <v>382</v>
      </c>
      <c r="B350" s="90"/>
      <c r="C350" s="98"/>
      <c r="D350" s="94" t="s">
        <v>383</v>
      </c>
      <c r="E350" s="90"/>
      <c r="F350" s="98"/>
    </row>
    <row r="351" spans="1:6">
      <c r="A351" s="96" t="s">
        <v>384</v>
      </c>
      <c r="B351" s="96"/>
      <c r="C351" s="98"/>
      <c r="D351" s="96" t="s">
        <v>385</v>
      </c>
      <c r="E351" s="96">
        <v>1</v>
      </c>
      <c r="F351" s="98"/>
    </row>
    <row r="352" spans="1:6">
      <c r="A352" s="96" t="s">
        <v>386</v>
      </c>
      <c r="B352" s="96"/>
      <c r="C352" s="98"/>
      <c r="D352" s="96" t="s">
        <v>387</v>
      </c>
      <c r="E352" s="96"/>
      <c r="F352" s="98"/>
    </row>
    <row r="353" spans="1:6">
      <c r="A353" s="96" t="s">
        <v>388</v>
      </c>
      <c r="B353" s="96"/>
      <c r="C353" s="98"/>
      <c r="D353" s="96"/>
      <c r="E353" s="96"/>
      <c r="F353" s="98"/>
    </row>
    <row r="354" spans="1:6">
      <c r="A354" s="96" t="s">
        <v>389</v>
      </c>
      <c r="B354" s="96">
        <v>4</v>
      </c>
      <c r="C354" s="98"/>
      <c r="D354" s="96"/>
      <c r="E354" s="96"/>
      <c r="F354" s="98"/>
    </row>
    <row r="355" spans="1:6">
      <c r="A355" s="96" t="s">
        <v>390</v>
      </c>
      <c r="B355" s="96"/>
      <c r="C355" s="98"/>
      <c r="E355" s="96"/>
      <c r="F355" s="98"/>
    </row>
    <row r="356" spans="1:6">
      <c r="A356" s="98"/>
      <c r="B356" s="98"/>
      <c r="C356" s="98"/>
      <c r="D356" s="98"/>
      <c r="E356" s="98"/>
      <c r="F356" s="98"/>
    </row>
    <row r="357" spans="1:6">
      <c r="A357" s="92" t="s">
        <v>391</v>
      </c>
      <c r="B357" s="90"/>
      <c r="C357" s="98"/>
      <c r="D357" s="92" t="s">
        <v>392</v>
      </c>
      <c r="E357" s="90"/>
      <c r="F357" s="98"/>
    </row>
    <row r="358" spans="1:6" ht="38.25">
      <c r="A358" s="94" t="s">
        <v>393</v>
      </c>
      <c r="B358" s="90"/>
      <c r="C358" s="98"/>
      <c r="D358" s="94" t="s">
        <v>556</v>
      </c>
      <c r="E358" s="90"/>
      <c r="F358" s="98"/>
    </row>
    <row r="359" spans="1:6">
      <c r="A359" s="96" t="s">
        <v>395</v>
      </c>
      <c r="B359" s="96"/>
      <c r="C359" s="98"/>
      <c r="D359" s="96" t="s">
        <v>385</v>
      </c>
      <c r="E359" s="96">
        <v>1</v>
      </c>
      <c r="F359" s="98"/>
    </row>
    <row r="360" spans="1:6">
      <c r="A360" s="99" t="s">
        <v>396</v>
      </c>
      <c r="B360" s="96">
        <v>2</v>
      </c>
      <c r="C360" s="98"/>
      <c r="D360" s="96" t="s">
        <v>397</v>
      </c>
      <c r="E360" s="96"/>
      <c r="F360" s="98"/>
    </row>
    <row r="361" spans="1:6">
      <c r="A361" s="96" t="s">
        <v>398</v>
      </c>
      <c r="B361" s="96"/>
      <c r="C361" s="98"/>
      <c r="D361" s="96" t="s">
        <v>399</v>
      </c>
      <c r="E361" s="96"/>
      <c r="F361" s="98"/>
    </row>
    <row r="362" spans="1:6">
      <c r="A362" s="99" t="s">
        <v>400</v>
      </c>
      <c r="B362" s="96"/>
      <c r="C362" s="98"/>
      <c r="D362" s="96" t="s">
        <v>401</v>
      </c>
      <c r="E362" s="96"/>
      <c r="F362" s="98"/>
    </row>
    <row r="363" spans="1:6">
      <c r="A363" s="96" t="s">
        <v>402</v>
      </c>
      <c r="B363" s="96"/>
      <c r="C363" s="98"/>
      <c r="D363" s="96" t="s">
        <v>403</v>
      </c>
      <c r="E363" s="96"/>
      <c r="F363" s="98"/>
    </row>
    <row r="364" spans="1:6">
      <c r="A364" s="98"/>
      <c r="B364" s="98"/>
      <c r="C364" s="98"/>
      <c r="D364" s="98"/>
      <c r="E364" s="98"/>
      <c r="F364" s="98"/>
    </row>
    <row r="365" spans="1:6">
      <c r="A365" s="92" t="s">
        <v>404</v>
      </c>
      <c r="B365" s="90"/>
      <c r="C365" s="98"/>
      <c r="D365" s="92" t="s">
        <v>405</v>
      </c>
      <c r="E365" s="90"/>
      <c r="F365" s="98"/>
    </row>
    <row r="366" spans="1:6" ht="38.25">
      <c r="A366" s="94" t="s">
        <v>406</v>
      </c>
      <c r="B366" s="90"/>
      <c r="C366" s="98"/>
      <c r="D366" s="94" t="s">
        <v>407</v>
      </c>
      <c r="E366" s="90"/>
      <c r="F366" s="98"/>
    </row>
    <row r="367" spans="1:6">
      <c r="A367" s="96" t="s">
        <v>408</v>
      </c>
      <c r="B367" s="96"/>
      <c r="C367" s="98"/>
      <c r="D367" s="96" t="s">
        <v>409</v>
      </c>
      <c r="E367" s="96"/>
      <c r="F367" s="98"/>
    </row>
    <row r="368" spans="1:6" ht="25.5">
      <c r="A368" s="100" t="s">
        <v>410</v>
      </c>
      <c r="B368" s="96"/>
      <c r="C368" s="98"/>
      <c r="D368" s="96" t="s">
        <v>411</v>
      </c>
      <c r="E368" s="96"/>
      <c r="F368" s="98"/>
    </row>
    <row r="369" spans="1:6" ht="25.5">
      <c r="A369" s="100" t="s">
        <v>412</v>
      </c>
      <c r="B369" s="96">
        <v>3</v>
      </c>
      <c r="C369" s="98"/>
      <c r="D369" s="100" t="s">
        <v>413</v>
      </c>
      <c r="E369" s="96"/>
      <c r="F369" s="98"/>
    </row>
    <row r="370" spans="1:6" ht="25.5">
      <c r="A370" s="100" t="s">
        <v>414</v>
      </c>
      <c r="B370" s="96"/>
      <c r="C370" s="98"/>
      <c r="D370" s="96" t="s">
        <v>415</v>
      </c>
      <c r="E370" s="96">
        <v>4</v>
      </c>
      <c r="F370" s="98"/>
    </row>
    <row r="371" spans="1:6" ht="25.5">
      <c r="A371" s="100" t="s">
        <v>416</v>
      </c>
      <c r="B371" s="96"/>
      <c r="C371" s="98"/>
      <c r="D371" s="96" t="s">
        <v>417</v>
      </c>
      <c r="E371" s="96"/>
      <c r="F371" s="98"/>
    </row>
    <row r="372" spans="1:6">
      <c r="A372" s="98"/>
      <c r="B372" s="98"/>
      <c r="C372" s="98"/>
      <c r="D372" s="98"/>
      <c r="E372" s="98"/>
      <c r="F372" s="98"/>
    </row>
    <row r="373" spans="1:6">
      <c r="A373" s="92" t="s">
        <v>418</v>
      </c>
      <c r="B373" s="90"/>
      <c r="C373" s="98"/>
      <c r="D373" s="351"/>
      <c r="E373" s="351"/>
      <c r="F373" s="351"/>
    </row>
    <row r="374" spans="1:6" ht="51">
      <c r="A374" s="94" t="s">
        <v>419</v>
      </c>
      <c r="B374" s="90"/>
      <c r="C374" s="98"/>
      <c r="D374" s="351"/>
      <c r="E374" s="351"/>
      <c r="F374" s="351"/>
    </row>
    <row r="375" spans="1:6">
      <c r="A375" s="96" t="s">
        <v>385</v>
      </c>
      <c r="B375" s="96">
        <v>1</v>
      </c>
      <c r="C375" s="98"/>
      <c r="D375" s="351"/>
      <c r="E375" s="351"/>
      <c r="F375" s="351"/>
    </row>
    <row r="376" spans="1:6">
      <c r="A376" s="96" t="s">
        <v>420</v>
      </c>
      <c r="B376" s="96"/>
      <c r="C376" s="98"/>
      <c r="D376" s="351"/>
      <c r="E376" s="351"/>
      <c r="F376" s="351"/>
    </row>
    <row r="377" spans="1:6">
      <c r="A377" s="98"/>
      <c r="B377" s="98"/>
      <c r="C377" s="98"/>
      <c r="D377" s="101"/>
      <c r="E377" s="101"/>
      <c r="F377" s="101"/>
    </row>
    <row r="378" spans="1:6">
      <c r="A378" s="92" t="s">
        <v>421</v>
      </c>
      <c r="B378" s="94"/>
      <c r="C378" s="98"/>
      <c r="D378" s="101"/>
      <c r="E378" s="101"/>
      <c r="F378" s="101"/>
    </row>
    <row r="379" spans="1:6" ht="25.5">
      <c r="A379" s="94" t="s">
        <v>422</v>
      </c>
      <c r="B379" s="94"/>
      <c r="C379" s="98"/>
      <c r="D379" s="101"/>
      <c r="E379" s="101"/>
      <c r="F379" s="101"/>
    </row>
    <row r="380" spans="1:6">
      <c r="A380" s="96" t="s">
        <v>423</v>
      </c>
      <c r="B380" s="96"/>
      <c r="C380" s="98"/>
      <c r="D380" s="101"/>
      <c r="E380" s="101"/>
      <c r="F380" s="101"/>
    </row>
    <row r="381" spans="1:6">
      <c r="A381" s="96" t="s">
        <v>424</v>
      </c>
      <c r="B381" s="96">
        <v>2</v>
      </c>
      <c r="C381" s="98"/>
      <c r="D381" s="101"/>
      <c r="E381" s="101"/>
      <c r="F381" s="101"/>
    </row>
    <row r="382" spans="1:6">
      <c r="A382" s="96" t="s">
        <v>425</v>
      </c>
      <c r="B382" s="96"/>
      <c r="C382" s="98"/>
      <c r="D382" s="101"/>
      <c r="E382" s="101"/>
      <c r="F382" s="101"/>
    </row>
    <row r="383" spans="1:6">
      <c r="A383" s="96" t="s">
        <v>426</v>
      </c>
      <c r="B383" s="96"/>
      <c r="C383" s="98"/>
      <c r="D383" s="101"/>
      <c r="E383" s="101"/>
      <c r="F383" s="101"/>
    </row>
    <row r="384" spans="1:6">
      <c r="A384" s="96" t="s">
        <v>427</v>
      </c>
      <c r="B384" s="96"/>
      <c r="C384" s="98"/>
      <c r="D384" s="101"/>
      <c r="E384" s="101"/>
      <c r="F384" s="101"/>
    </row>
    <row r="385" spans="1:6">
      <c r="A385" s="98"/>
      <c r="B385" s="98"/>
      <c r="C385" s="98"/>
      <c r="D385" s="101"/>
      <c r="E385" s="101"/>
      <c r="F385" s="101"/>
    </row>
  </sheetData>
  <mergeCells count="24">
    <mergeCell ref="A2:B3"/>
    <mergeCell ref="D2:E3"/>
    <mergeCell ref="D36:F39"/>
    <mergeCell ref="A50:B51"/>
    <mergeCell ref="D50:E51"/>
    <mergeCell ref="D84:F87"/>
    <mergeCell ref="A98:B99"/>
    <mergeCell ref="D98:E99"/>
    <mergeCell ref="D132:F135"/>
    <mergeCell ref="A147:B148"/>
    <mergeCell ref="D147:E148"/>
    <mergeCell ref="D181:F184"/>
    <mergeCell ref="A195:B196"/>
    <mergeCell ref="D195:E196"/>
    <mergeCell ref="D229:F232"/>
    <mergeCell ref="A243:B244"/>
    <mergeCell ref="D243:E244"/>
    <mergeCell ref="D373:F376"/>
    <mergeCell ref="D277:F280"/>
    <mergeCell ref="A291:B292"/>
    <mergeCell ref="D291:E292"/>
    <mergeCell ref="D325:F328"/>
    <mergeCell ref="A339:B340"/>
    <mergeCell ref="D339:E340"/>
  </mergeCells>
  <pageMargins left="0.25" right="0.25" top="0.75" bottom="0.75" header="0.51180555555555496" footer="0.51180555555555496"/>
  <pageSetup paperSize="0" scale="0" firstPageNumber="0" fitToHeight="0" orientation="portrait" usePrinterDefaults="0" horizontalDpi="0" verticalDpi="0" copies="0"/>
</worksheet>
</file>

<file path=xl/worksheets/sheet21.xml><?xml version="1.0" encoding="utf-8"?>
<worksheet xmlns="http://schemas.openxmlformats.org/spreadsheetml/2006/main" xmlns:r="http://schemas.openxmlformats.org/officeDocument/2006/relationships">
  <sheetPr>
    <tabColor rgb="FF7030A0"/>
    <pageSetUpPr fitToPage="1"/>
  </sheetPr>
  <dimension ref="A1:F96"/>
  <sheetViews>
    <sheetView topLeftCell="A22" zoomScale="80" zoomScaleNormal="80" workbookViewId="0">
      <selection activeCell="H1" sqref="H1"/>
    </sheetView>
  </sheetViews>
  <sheetFormatPr defaultRowHeight="12.75"/>
  <cols>
    <col min="1" max="1" width="71"/>
    <col min="2" max="2" width="2.28515625"/>
    <col min="3" max="3" width="2.140625"/>
    <col min="4" max="4" width="70.85546875"/>
    <col min="5" max="5" width="2.28515625"/>
    <col min="6" max="6" width="2.140625"/>
    <col min="7" max="1025" width="11.42578125"/>
  </cols>
  <sheetData>
    <row r="1" spans="1:6" ht="14.25">
      <c r="A1" s="200" t="str">
        <f>'SR Area F'!A3:D3</f>
        <v>C.2.6.1 Gestione mediazione e conciliazioni</v>
      </c>
      <c r="B1" s="201"/>
      <c r="C1" s="201"/>
      <c r="D1" s="201"/>
      <c r="E1" s="201"/>
      <c r="F1" s="201"/>
    </row>
    <row r="2" spans="1:6" ht="12.75" customHeight="1">
      <c r="A2" s="376" t="s">
        <v>554</v>
      </c>
      <c r="B2" s="376"/>
      <c r="C2" s="202"/>
      <c r="D2" s="377" t="s">
        <v>555</v>
      </c>
      <c r="E2" s="377"/>
      <c r="F2" s="202"/>
    </row>
    <row r="3" spans="1:6" ht="30" customHeight="1">
      <c r="A3" s="376"/>
      <c r="B3" s="376"/>
      <c r="C3" s="203"/>
      <c r="D3" s="377"/>
      <c r="E3" s="377"/>
      <c r="F3" s="203"/>
    </row>
    <row r="4" spans="1:6">
      <c r="A4" s="89" t="s">
        <v>366</v>
      </c>
      <c r="B4" s="90"/>
      <c r="C4" s="91"/>
      <c r="D4" s="92" t="s">
        <v>367</v>
      </c>
      <c r="E4" s="90"/>
      <c r="F4" s="91"/>
    </row>
    <row r="5" spans="1:6" ht="76.5">
      <c r="A5" s="93" t="s">
        <v>368</v>
      </c>
      <c r="B5" s="90"/>
      <c r="C5" s="91"/>
      <c r="D5" s="94" t="s">
        <v>369</v>
      </c>
      <c r="E5" s="90"/>
      <c r="F5" s="91"/>
    </row>
    <row r="6" spans="1:6">
      <c r="A6" s="95" t="s">
        <v>370</v>
      </c>
      <c r="B6" s="96"/>
      <c r="C6" s="91"/>
      <c r="D6" s="96" t="s">
        <v>371</v>
      </c>
      <c r="E6" s="96"/>
      <c r="F6" s="91"/>
    </row>
    <row r="7" spans="1:6">
      <c r="A7" s="95" t="s">
        <v>372</v>
      </c>
      <c r="B7" s="96">
        <v>2</v>
      </c>
      <c r="C7" s="91"/>
      <c r="D7" s="96" t="s">
        <v>373</v>
      </c>
      <c r="E7" s="96"/>
      <c r="F7" s="91"/>
    </row>
    <row r="8" spans="1:6">
      <c r="A8" s="95" t="s">
        <v>374</v>
      </c>
      <c r="B8" s="96"/>
      <c r="C8" s="91"/>
      <c r="D8" s="96" t="s">
        <v>375</v>
      </c>
      <c r="E8" s="96"/>
      <c r="F8" s="91"/>
    </row>
    <row r="9" spans="1:6" ht="25.5">
      <c r="A9" s="95" t="s">
        <v>376</v>
      </c>
      <c r="B9" s="96"/>
      <c r="C9" s="91"/>
      <c r="D9" s="96" t="s">
        <v>377</v>
      </c>
      <c r="E9" s="96">
        <v>4</v>
      </c>
      <c r="F9" s="91"/>
    </row>
    <row r="10" spans="1:6">
      <c r="A10" s="95" t="s">
        <v>378</v>
      </c>
      <c r="B10" s="96"/>
      <c r="C10" s="91"/>
      <c r="D10" s="96" t="s">
        <v>379</v>
      </c>
      <c r="E10" s="96"/>
      <c r="F10" s="91"/>
    </row>
    <row r="11" spans="1:6">
      <c r="A11" s="97"/>
      <c r="B11" s="98"/>
      <c r="C11" s="98"/>
      <c r="D11" s="98"/>
      <c r="E11" s="98"/>
      <c r="F11" s="98"/>
    </row>
    <row r="12" spans="1:6">
      <c r="A12" s="92" t="s">
        <v>380</v>
      </c>
      <c r="B12" s="90"/>
      <c r="C12" s="98"/>
      <c r="D12" s="92" t="s">
        <v>381</v>
      </c>
      <c r="E12" s="90"/>
      <c r="F12" s="98"/>
    </row>
    <row r="13" spans="1:6" ht="63.75">
      <c r="A13" s="94" t="s">
        <v>382</v>
      </c>
      <c r="B13" s="90"/>
      <c r="C13" s="98"/>
      <c r="D13" s="94" t="s">
        <v>383</v>
      </c>
      <c r="E13" s="90"/>
      <c r="F13" s="98"/>
    </row>
    <row r="14" spans="1:6">
      <c r="A14" s="96" t="s">
        <v>384</v>
      </c>
      <c r="B14" s="96"/>
      <c r="C14" s="98"/>
      <c r="D14" s="96" t="s">
        <v>385</v>
      </c>
      <c r="E14" s="96">
        <v>1</v>
      </c>
      <c r="F14" s="98"/>
    </row>
    <row r="15" spans="1:6">
      <c r="A15" s="96" t="s">
        <v>386</v>
      </c>
      <c r="B15" s="96"/>
      <c r="C15" s="98"/>
      <c r="D15" s="96" t="s">
        <v>387</v>
      </c>
      <c r="E15" s="96"/>
      <c r="F15" s="98"/>
    </row>
    <row r="16" spans="1:6">
      <c r="A16" s="96" t="s">
        <v>388</v>
      </c>
      <c r="B16" s="96"/>
      <c r="C16" s="98"/>
      <c r="D16" s="96"/>
      <c r="E16" s="96"/>
      <c r="F16" s="98"/>
    </row>
    <row r="17" spans="1:6">
      <c r="A17" s="96" t="s">
        <v>389</v>
      </c>
      <c r="B17" s="96"/>
      <c r="C17" s="98"/>
      <c r="D17" s="96"/>
      <c r="E17" s="96"/>
      <c r="F17" s="98"/>
    </row>
    <row r="18" spans="1:6">
      <c r="A18" s="96" t="s">
        <v>390</v>
      </c>
      <c r="B18" s="96">
        <v>5</v>
      </c>
      <c r="C18" s="98"/>
      <c r="E18" s="96"/>
      <c r="F18" s="98"/>
    </row>
    <row r="19" spans="1:6">
      <c r="A19" s="98"/>
      <c r="B19" s="98"/>
      <c r="C19" s="98"/>
      <c r="D19" s="98"/>
      <c r="E19" s="98"/>
      <c r="F19" s="98"/>
    </row>
    <row r="20" spans="1:6">
      <c r="A20" s="92" t="s">
        <v>391</v>
      </c>
      <c r="B20" s="90"/>
      <c r="C20" s="98"/>
      <c r="D20" s="92" t="s">
        <v>392</v>
      </c>
      <c r="E20" s="90"/>
      <c r="F20" s="98"/>
    </row>
    <row r="21" spans="1:6" ht="38.25">
      <c r="A21" s="94" t="s">
        <v>393</v>
      </c>
      <c r="B21" s="90"/>
      <c r="C21" s="98"/>
      <c r="D21" s="94" t="s">
        <v>556</v>
      </c>
      <c r="E21" s="90"/>
      <c r="F21" s="98"/>
    </row>
    <row r="22" spans="1:6">
      <c r="A22" s="96" t="s">
        <v>395</v>
      </c>
      <c r="B22" s="96">
        <v>1</v>
      </c>
      <c r="C22" s="98"/>
      <c r="D22" s="96" t="s">
        <v>385</v>
      </c>
      <c r="E22" s="96">
        <v>1</v>
      </c>
      <c r="F22" s="98"/>
    </row>
    <row r="23" spans="1:6">
      <c r="A23" s="99" t="s">
        <v>396</v>
      </c>
      <c r="B23" s="96"/>
      <c r="C23" s="98"/>
      <c r="D23" s="96" t="s">
        <v>397</v>
      </c>
      <c r="E23" s="96"/>
      <c r="F23" s="98"/>
    </row>
    <row r="24" spans="1:6">
      <c r="A24" s="96" t="s">
        <v>398</v>
      </c>
      <c r="B24" s="96"/>
      <c r="C24" s="98"/>
      <c r="D24" s="96" t="s">
        <v>399</v>
      </c>
      <c r="E24" s="96"/>
      <c r="F24" s="98"/>
    </row>
    <row r="25" spans="1:6">
      <c r="A25" s="99" t="s">
        <v>400</v>
      </c>
      <c r="B25" s="96"/>
      <c r="C25" s="98"/>
      <c r="D25" s="96" t="s">
        <v>401</v>
      </c>
      <c r="E25" s="96"/>
      <c r="F25" s="98"/>
    </row>
    <row r="26" spans="1:6">
      <c r="A26" s="96" t="s">
        <v>402</v>
      </c>
      <c r="B26" s="96"/>
      <c r="C26" s="98"/>
      <c r="D26" s="96" t="s">
        <v>403</v>
      </c>
      <c r="E26" s="96"/>
      <c r="F26" s="98"/>
    </row>
    <row r="27" spans="1:6">
      <c r="A27" s="98"/>
      <c r="B27" s="98"/>
      <c r="C27" s="98"/>
      <c r="D27" s="98"/>
      <c r="E27" s="98"/>
      <c r="F27" s="98"/>
    </row>
    <row r="28" spans="1:6">
      <c r="A28" s="92" t="s">
        <v>404</v>
      </c>
      <c r="B28" s="90"/>
      <c r="C28" s="98"/>
      <c r="D28" s="92" t="s">
        <v>405</v>
      </c>
      <c r="E28" s="90"/>
      <c r="F28" s="98"/>
    </row>
    <row r="29" spans="1:6" ht="38.25">
      <c r="A29" s="94" t="s">
        <v>406</v>
      </c>
      <c r="B29" s="90"/>
      <c r="C29" s="98"/>
      <c r="D29" s="94" t="s">
        <v>407</v>
      </c>
      <c r="E29" s="90"/>
      <c r="F29" s="98"/>
    </row>
    <row r="30" spans="1:6">
      <c r="A30" s="96" t="s">
        <v>408</v>
      </c>
      <c r="B30" s="96"/>
      <c r="C30" s="98"/>
      <c r="D30" s="96" t="s">
        <v>409</v>
      </c>
      <c r="E30" s="96"/>
      <c r="F30" s="98"/>
    </row>
    <row r="31" spans="1:6" ht="25.5">
      <c r="A31" s="100" t="s">
        <v>410</v>
      </c>
      <c r="B31" s="96"/>
      <c r="C31" s="98"/>
      <c r="D31" s="96" t="s">
        <v>411</v>
      </c>
      <c r="E31" s="96"/>
      <c r="F31" s="98"/>
    </row>
    <row r="32" spans="1:6" ht="25.5">
      <c r="A32" s="100" t="s">
        <v>412</v>
      </c>
      <c r="B32" s="96"/>
      <c r="C32" s="98"/>
      <c r="D32" s="100" t="s">
        <v>413</v>
      </c>
      <c r="E32" s="96"/>
      <c r="F32" s="98"/>
    </row>
    <row r="33" spans="1:6" ht="25.5">
      <c r="A33" s="100" t="s">
        <v>414</v>
      </c>
      <c r="B33" s="96"/>
      <c r="C33" s="98"/>
      <c r="D33" s="96" t="s">
        <v>415</v>
      </c>
      <c r="E33" s="96">
        <v>4</v>
      </c>
      <c r="F33" s="98"/>
    </row>
    <row r="34" spans="1:6" ht="25.5">
      <c r="A34" s="100" t="s">
        <v>416</v>
      </c>
      <c r="B34" s="96">
        <v>5</v>
      </c>
      <c r="C34" s="98"/>
      <c r="D34" s="96" t="s">
        <v>417</v>
      </c>
      <c r="E34" s="96"/>
      <c r="F34" s="98"/>
    </row>
    <row r="35" spans="1:6">
      <c r="A35" s="98"/>
      <c r="B35" s="98"/>
      <c r="C35" s="98"/>
      <c r="D35" s="98"/>
      <c r="E35" s="98"/>
      <c r="F35" s="98"/>
    </row>
    <row r="36" spans="1:6">
      <c r="A36" s="92" t="s">
        <v>418</v>
      </c>
      <c r="B36" s="90"/>
      <c r="C36" s="98"/>
      <c r="D36" s="351"/>
      <c r="E36" s="351"/>
      <c r="F36" s="351"/>
    </row>
    <row r="37" spans="1:6" ht="51">
      <c r="A37" s="94" t="s">
        <v>419</v>
      </c>
      <c r="B37" s="90"/>
      <c r="C37" s="98"/>
      <c r="D37" s="351"/>
      <c r="E37" s="351"/>
      <c r="F37" s="351"/>
    </row>
    <row r="38" spans="1:6">
      <c r="A38" s="96" t="s">
        <v>385</v>
      </c>
      <c r="B38" s="96">
        <v>1</v>
      </c>
      <c r="C38" s="98"/>
      <c r="D38" s="351"/>
      <c r="E38" s="351"/>
      <c r="F38" s="351"/>
    </row>
    <row r="39" spans="1:6" ht="12.75" customHeight="1">
      <c r="A39" s="96" t="s">
        <v>420</v>
      </c>
      <c r="B39" s="96"/>
      <c r="C39" s="98"/>
      <c r="D39" s="351"/>
      <c r="E39" s="351"/>
      <c r="F39" s="351"/>
    </row>
    <row r="40" spans="1:6" ht="24" customHeight="1">
      <c r="A40" s="98"/>
      <c r="B40" s="98"/>
      <c r="C40" s="98"/>
      <c r="D40" s="101"/>
      <c r="E40" s="101"/>
      <c r="F40" s="101"/>
    </row>
    <row r="41" spans="1:6">
      <c r="A41" s="92" t="s">
        <v>421</v>
      </c>
      <c r="B41" s="94"/>
      <c r="C41" s="98"/>
      <c r="D41" s="101"/>
      <c r="E41" s="101"/>
      <c r="F41" s="101"/>
    </row>
    <row r="42" spans="1:6" ht="25.5">
      <c r="A42" s="94" t="s">
        <v>422</v>
      </c>
      <c r="B42" s="94"/>
      <c r="C42" s="98"/>
      <c r="D42" s="101"/>
      <c r="E42" s="101"/>
      <c r="F42" s="101"/>
    </row>
    <row r="43" spans="1:6">
      <c r="A43" s="96" t="s">
        <v>423</v>
      </c>
      <c r="B43" s="96"/>
      <c r="C43" s="98"/>
      <c r="D43" s="101"/>
      <c r="E43" s="101"/>
      <c r="F43" s="101"/>
    </row>
    <row r="44" spans="1:6">
      <c r="A44" s="96" t="s">
        <v>424</v>
      </c>
      <c r="B44" s="96">
        <v>2</v>
      </c>
      <c r="C44" s="98"/>
      <c r="D44" s="101"/>
      <c r="E44" s="101"/>
      <c r="F44" s="101"/>
    </row>
    <row r="45" spans="1:6">
      <c r="A45" s="96" t="s">
        <v>425</v>
      </c>
      <c r="B45" s="96"/>
      <c r="C45" s="98"/>
      <c r="D45" s="101"/>
      <c r="E45" s="101"/>
      <c r="F45" s="101"/>
    </row>
    <row r="46" spans="1:6">
      <c r="A46" s="96" t="s">
        <v>426</v>
      </c>
      <c r="B46" s="96"/>
      <c r="C46" s="98"/>
      <c r="D46" s="101"/>
      <c r="E46" s="101"/>
      <c r="F46" s="101"/>
    </row>
    <row r="47" spans="1:6">
      <c r="A47" s="96" t="s">
        <v>427</v>
      </c>
      <c r="B47" s="96"/>
      <c r="C47" s="98"/>
      <c r="D47" s="101"/>
      <c r="E47" s="101"/>
      <c r="F47" s="101"/>
    </row>
    <row r="48" spans="1:6">
      <c r="A48" s="98"/>
      <c r="B48" s="98"/>
      <c r="C48" s="98"/>
      <c r="D48" s="101"/>
      <c r="E48" s="101"/>
      <c r="F48" s="101"/>
    </row>
    <row r="49" spans="1:6" ht="14.25">
      <c r="A49" s="200" t="str">
        <f>'SR Area F'!A17:D17</f>
        <v>C.2.6.2. Gestione arbitrati</v>
      </c>
      <c r="B49" s="201"/>
      <c r="C49" s="201"/>
      <c r="D49" s="201"/>
      <c r="E49" s="201"/>
      <c r="F49" s="201"/>
    </row>
    <row r="50" spans="1:6" ht="12.75" customHeight="1">
      <c r="A50" s="376" t="s">
        <v>554</v>
      </c>
      <c r="B50" s="376"/>
      <c r="C50" s="202"/>
      <c r="D50" s="377" t="s">
        <v>555</v>
      </c>
      <c r="E50" s="377"/>
      <c r="F50" s="202"/>
    </row>
    <row r="51" spans="1:6">
      <c r="A51" s="376"/>
      <c r="B51" s="376"/>
      <c r="C51" s="203"/>
      <c r="D51" s="377"/>
      <c r="E51" s="377"/>
      <c r="F51" s="203"/>
    </row>
    <row r="52" spans="1:6">
      <c r="A52" s="89" t="s">
        <v>366</v>
      </c>
      <c r="B52" s="90"/>
      <c r="C52" s="91"/>
      <c r="D52" s="92" t="s">
        <v>367</v>
      </c>
      <c r="E52" s="90"/>
      <c r="F52" s="91"/>
    </row>
    <row r="53" spans="1:6" ht="76.5">
      <c r="A53" s="93" t="s">
        <v>368</v>
      </c>
      <c r="B53" s="90"/>
      <c r="C53" s="91"/>
      <c r="D53" s="94" t="s">
        <v>369</v>
      </c>
      <c r="E53" s="90"/>
      <c r="F53" s="91"/>
    </row>
    <row r="54" spans="1:6">
      <c r="A54" s="95" t="s">
        <v>370</v>
      </c>
      <c r="B54" s="96"/>
      <c r="C54" s="91"/>
      <c r="D54" s="96" t="s">
        <v>371</v>
      </c>
      <c r="E54" s="96">
        <v>1</v>
      </c>
      <c r="F54" s="91"/>
    </row>
    <row r="55" spans="1:6">
      <c r="A55" s="95" t="s">
        <v>372</v>
      </c>
      <c r="B55" s="96"/>
      <c r="C55" s="91"/>
      <c r="D55" s="96" t="s">
        <v>373</v>
      </c>
      <c r="E55" s="96"/>
      <c r="F55" s="91"/>
    </row>
    <row r="56" spans="1:6">
      <c r="A56" s="95" t="s">
        <v>374</v>
      </c>
      <c r="B56" s="96"/>
      <c r="C56" s="91"/>
      <c r="D56" s="96" t="s">
        <v>375</v>
      </c>
      <c r="E56" s="96"/>
      <c r="F56" s="91"/>
    </row>
    <row r="57" spans="1:6" ht="25.5">
      <c r="A57" s="95" t="s">
        <v>376</v>
      </c>
      <c r="B57" s="96">
        <v>4</v>
      </c>
      <c r="C57" s="91"/>
      <c r="D57" s="96" t="s">
        <v>377</v>
      </c>
      <c r="E57" s="96"/>
      <c r="F57" s="91"/>
    </row>
    <row r="58" spans="1:6">
      <c r="A58" s="95" t="s">
        <v>378</v>
      </c>
      <c r="B58" s="96"/>
      <c r="C58" s="91"/>
      <c r="D58" s="96" t="s">
        <v>379</v>
      </c>
      <c r="E58" s="96"/>
      <c r="F58" s="91"/>
    </row>
    <row r="59" spans="1:6">
      <c r="A59" s="97"/>
      <c r="B59" s="98"/>
      <c r="C59" s="98"/>
      <c r="D59" s="98"/>
      <c r="E59" s="98"/>
      <c r="F59" s="98"/>
    </row>
    <row r="60" spans="1:6">
      <c r="A60" s="92" t="s">
        <v>380</v>
      </c>
      <c r="B60" s="90"/>
      <c r="C60" s="98"/>
      <c r="D60" s="92" t="s">
        <v>381</v>
      </c>
      <c r="E60" s="90"/>
      <c r="F60" s="98"/>
    </row>
    <row r="61" spans="1:6" ht="63.75">
      <c r="A61" s="94" t="s">
        <v>382</v>
      </c>
      <c r="B61" s="90"/>
      <c r="C61" s="98"/>
      <c r="D61" s="94" t="s">
        <v>383</v>
      </c>
      <c r="E61" s="90"/>
      <c r="F61" s="98"/>
    </row>
    <row r="62" spans="1:6">
      <c r="A62" s="96" t="s">
        <v>384</v>
      </c>
      <c r="B62" s="96"/>
      <c r="C62" s="98"/>
      <c r="D62" s="96" t="s">
        <v>385</v>
      </c>
      <c r="E62" s="96">
        <v>1</v>
      </c>
      <c r="F62" s="98"/>
    </row>
    <row r="63" spans="1:6">
      <c r="A63" s="96" t="s">
        <v>386</v>
      </c>
      <c r="B63" s="96"/>
      <c r="C63" s="98"/>
      <c r="D63" s="96" t="s">
        <v>387</v>
      </c>
      <c r="E63" s="96"/>
      <c r="F63" s="98"/>
    </row>
    <row r="64" spans="1:6">
      <c r="A64" s="96" t="s">
        <v>388</v>
      </c>
      <c r="B64" s="96"/>
      <c r="C64" s="98"/>
      <c r="D64" s="96"/>
      <c r="E64" s="96"/>
      <c r="F64" s="98"/>
    </row>
    <row r="65" spans="1:6">
      <c r="A65" s="96" t="s">
        <v>389</v>
      </c>
      <c r="B65" s="96"/>
      <c r="C65" s="98"/>
      <c r="D65" s="96"/>
      <c r="E65" s="96"/>
      <c r="F65" s="98"/>
    </row>
    <row r="66" spans="1:6">
      <c r="A66" s="96" t="s">
        <v>390</v>
      </c>
      <c r="B66" s="96">
        <v>5</v>
      </c>
      <c r="C66" s="98"/>
      <c r="E66" s="96"/>
      <c r="F66" s="98"/>
    </row>
    <row r="67" spans="1:6">
      <c r="A67" s="98"/>
      <c r="B67" s="98"/>
      <c r="C67" s="98"/>
      <c r="D67" s="98"/>
      <c r="E67" s="98"/>
      <c r="F67" s="98"/>
    </row>
    <row r="68" spans="1:6">
      <c r="A68" s="92" t="s">
        <v>391</v>
      </c>
      <c r="B68" s="90"/>
      <c r="C68" s="98"/>
      <c r="D68" s="92" t="s">
        <v>392</v>
      </c>
      <c r="E68" s="90"/>
      <c r="F68" s="98"/>
    </row>
    <row r="69" spans="1:6" ht="38.25">
      <c r="A69" s="94" t="s">
        <v>393</v>
      </c>
      <c r="B69" s="90"/>
      <c r="C69" s="98"/>
      <c r="D69" s="94" t="s">
        <v>556</v>
      </c>
      <c r="E69" s="90"/>
      <c r="F69" s="98"/>
    </row>
    <row r="70" spans="1:6">
      <c r="A70" s="96" t="s">
        <v>395</v>
      </c>
      <c r="B70" s="96">
        <v>1</v>
      </c>
      <c r="C70" s="98"/>
      <c r="D70" s="96" t="s">
        <v>385</v>
      </c>
      <c r="E70" s="96">
        <v>1</v>
      </c>
      <c r="F70" s="98"/>
    </row>
    <row r="71" spans="1:6">
      <c r="A71" s="99" t="s">
        <v>396</v>
      </c>
      <c r="B71" s="96"/>
      <c r="C71" s="98"/>
      <c r="D71" s="96" t="s">
        <v>397</v>
      </c>
      <c r="E71" s="96"/>
      <c r="F71" s="98"/>
    </row>
    <row r="72" spans="1:6">
      <c r="A72" s="96" t="s">
        <v>398</v>
      </c>
      <c r="B72" s="96"/>
      <c r="C72" s="98"/>
      <c r="D72" s="96" t="s">
        <v>399</v>
      </c>
      <c r="E72" s="96"/>
      <c r="F72" s="98"/>
    </row>
    <row r="73" spans="1:6">
      <c r="A73" s="99" t="s">
        <v>400</v>
      </c>
      <c r="B73" s="96"/>
      <c r="C73" s="98"/>
      <c r="D73" s="96" t="s">
        <v>401</v>
      </c>
      <c r="E73" s="96"/>
      <c r="F73" s="98"/>
    </row>
    <row r="74" spans="1:6">
      <c r="A74" s="96" t="s">
        <v>402</v>
      </c>
      <c r="B74" s="96"/>
      <c r="C74" s="98"/>
      <c r="D74" s="96" t="s">
        <v>403</v>
      </c>
      <c r="E74" s="96"/>
      <c r="F74" s="98"/>
    </row>
    <row r="75" spans="1:6">
      <c r="A75" s="98"/>
      <c r="B75" s="98"/>
      <c r="C75" s="98"/>
      <c r="D75" s="98"/>
      <c r="E75" s="98"/>
      <c r="F75" s="98"/>
    </row>
    <row r="76" spans="1:6" ht="12.75" customHeight="1">
      <c r="A76" s="92" t="s">
        <v>404</v>
      </c>
      <c r="B76" s="90"/>
      <c r="C76" s="98"/>
      <c r="D76" s="92" t="s">
        <v>405</v>
      </c>
      <c r="E76" s="90"/>
      <c r="F76" s="98"/>
    </row>
    <row r="77" spans="1:6" ht="38.25">
      <c r="A77" s="94" t="s">
        <v>406</v>
      </c>
      <c r="B77" s="90"/>
      <c r="C77" s="98"/>
      <c r="D77" s="94" t="s">
        <v>407</v>
      </c>
      <c r="E77" s="90"/>
      <c r="F77" s="98"/>
    </row>
    <row r="78" spans="1:6">
      <c r="A78" s="96" t="s">
        <v>408</v>
      </c>
      <c r="B78" s="96"/>
      <c r="C78" s="98"/>
      <c r="D78" s="96" t="s">
        <v>409</v>
      </c>
      <c r="E78" s="96"/>
      <c r="F78" s="98"/>
    </row>
    <row r="79" spans="1:6" ht="25.5">
      <c r="A79" s="100" t="s">
        <v>410</v>
      </c>
      <c r="B79" s="96"/>
      <c r="C79" s="98"/>
      <c r="D79" s="96" t="s">
        <v>411</v>
      </c>
      <c r="E79" s="96"/>
      <c r="F79" s="98"/>
    </row>
    <row r="80" spans="1:6" ht="25.5">
      <c r="A80" s="100" t="s">
        <v>412</v>
      </c>
      <c r="B80" s="96"/>
      <c r="C80" s="98"/>
      <c r="D80" s="100" t="s">
        <v>413</v>
      </c>
      <c r="E80" s="96"/>
      <c r="F80" s="98"/>
    </row>
    <row r="81" spans="1:6" ht="25.5">
      <c r="A81" s="100" t="s">
        <v>414</v>
      </c>
      <c r="B81" s="96"/>
      <c r="C81" s="98"/>
      <c r="D81" s="96" t="s">
        <v>415</v>
      </c>
      <c r="E81" s="96">
        <v>4</v>
      </c>
      <c r="F81" s="98"/>
    </row>
    <row r="82" spans="1:6" ht="25.5">
      <c r="A82" s="100" t="s">
        <v>416</v>
      </c>
      <c r="B82" s="96">
        <v>5</v>
      </c>
      <c r="C82" s="98"/>
      <c r="D82" s="96" t="s">
        <v>417</v>
      </c>
      <c r="E82" s="96"/>
      <c r="F82" s="98"/>
    </row>
    <row r="83" spans="1:6">
      <c r="A83" s="98"/>
      <c r="B83" s="98"/>
      <c r="C83" s="98"/>
      <c r="D83" s="98"/>
      <c r="E83" s="98"/>
      <c r="F83" s="98"/>
    </row>
    <row r="84" spans="1:6">
      <c r="A84" s="92" t="s">
        <v>418</v>
      </c>
      <c r="B84" s="90"/>
      <c r="C84" s="98"/>
      <c r="D84" s="351"/>
      <c r="E84" s="351"/>
      <c r="F84" s="351"/>
    </row>
    <row r="85" spans="1:6" ht="51">
      <c r="A85" s="94" t="s">
        <v>419</v>
      </c>
      <c r="B85" s="90"/>
      <c r="C85" s="98"/>
      <c r="D85" s="351"/>
      <c r="E85" s="351"/>
      <c r="F85" s="351"/>
    </row>
    <row r="86" spans="1:6">
      <c r="A86" s="96" t="s">
        <v>385</v>
      </c>
      <c r="B86" s="96">
        <v>1</v>
      </c>
      <c r="C86" s="98"/>
      <c r="D86" s="351"/>
      <c r="E86" s="351"/>
      <c r="F86" s="351"/>
    </row>
    <row r="87" spans="1:6">
      <c r="A87" s="96" t="s">
        <v>420</v>
      </c>
      <c r="B87" s="96"/>
      <c r="C87" s="98"/>
      <c r="D87" s="351"/>
      <c r="E87" s="351"/>
      <c r="F87" s="351"/>
    </row>
    <row r="88" spans="1:6">
      <c r="A88" s="98"/>
      <c r="B88" s="98"/>
      <c r="C88" s="98"/>
      <c r="D88" s="101"/>
      <c r="E88" s="101"/>
      <c r="F88" s="101"/>
    </row>
    <row r="89" spans="1:6">
      <c r="A89" s="92" t="s">
        <v>421</v>
      </c>
      <c r="B89" s="94"/>
      <c r="C89" s="98"/>
      <c r="D89" s="101"/>
      <c r="E89" s="101"/>
      <c r="F89" s="101"/>
    </row>
    <row r="90" spans="1:6" ht="25.5">
      <c r="A90" s="94" t="s">
        <v>422</v>
      </c>
      <c r="B90" s="94"/>
      <c r="C90" s="98"/>
      <c r="D90" s="101"/>
      <c r="E90" s="101"/>
      <c r="F90" s="101"/>
    </row>
    <row r="91" spans="1:6">
      <c r="A91" s="96" t="s">
        <v>423</v>
      </c>
      <c r="B91" s="96"/>
      <c r="C91" s="98"/>
      <c r="D91" s="101"/>
      <c r="E91" s="101"/>
      <c r="F91" s="101"/>
    </row>
    <row r="92" spans="1:6">
      <c r="A92" s="96" t="s">
        <v>424</v>
      </c>
      <c r="B92" s="96">
        <v>2</v>
      </c>
      <c r="C92" s="98"/>
      <c r="D92" s="101"/>
      <c r="E92" s="101"/>
      <c r="F92" s="101"/>
    </row>
    <row r="93" spans="1:6">
      <c r="A93" s="96" t="s">
        <v>425</v>
      </c>
      <c r="B93" s="96"/>
      <c r="C93" s="98"/>
      <c r="D93" s="101"/>
      <c r="E93" s="101"/>
      <c r="F93" s="101"/>
    </row>
    <row r="94" spans="1:6">
      <c r="A94" s="96" t="s">
        <v>426</v>
      </c>
      <c r="B94" s="96"/>
      <c r="C94" s="98"/>
      <c r="D94" s="101"/>
      <c r="E94" s="101"/>
      <c r="F94" s="101"/>
    </row>
    <row r="95" spans="1:6">
      <c r="A95" s="96" t="s">
        <v>427</v>
      </c>
      <c r="B95" s="96"/>
      <c r="C95" s="98"/>
      <c r="D95" s="101"/>
      <c r="E95" s="101"/>
      <c r="F95" s="101"/>
    </row>
    <row r="96" spans="1:6">
      <c r="A96" s="98"/>
      <c r="B96" s="98"/>
      <c r="C96" s="98"/>
      <c r="D96" s="101"/>
      <c r="E96" s="101"/>
      <c r="F96" s="101"/>
    </row>
  </sheetData>
  <mergeCells count="6">
    <mergeCell ref="D84:F87"/>
    <mergeCell ref="A2:B3"/>
    <mergeCell ref="D2:E3"/>
    <mergeCell ref="D36:F39"/>
    <mergeCell ref="A50:B51"/>
    <mergeCell ref="D50:E51"/>
  </mergeCells>
  <pageMargins left="0.25" right="0.25" top="0.75" bottom="0.75" header="0.51180555555555496" footer="0.51180555555555496"/>
  <pageSetup paperSize="0" scale="0" firstPageNumber="0" fitToHeight="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sheetPr>
    <tabColor rgb="FF008000"/>
    <pageSetUpPr fitToPage="1"/>
  </sheetPr>
  <dimension ref="A1:D145"/>
  <sheetViews>
    <sheetView zoomScale="90" zoomScaleNormal="90" workbookViewId="0">
      <selection activeCell="G1" sqref="G1"/>
    </sheetView>
  </sheetViews>
  <sheetFormatPr defaultRowHeight="15"/>
  <cols>
    <col min="1" max="1" width="127.42578125" style="6"/>
    <col min="2" max="2" width="5.28515625"/>
    <col min="3" max="3" width="2.28515625"/>
    <col min="4" max="4" width="46.85546875"/>
    <col min="5" max="1025" width="11.42578125"/>
  </cols>
  <sheetData>
    <row r="1" spans="1:4" ht="15.75">
      <c r="A1" s="24" t="s">
        <v>101</v>
      </c>
      <c r="D1" s="24" t="s">
        <v>102</v>
      </c>
    </row>
    <row r="2" spans="1:4" ht="29.1" customHeight="1">
      <c r="A2" s="342" t="s">
        <v>103</v>
      </c>
      <c r="D2" s="26" t="s">
        <v>104</v>
      </c>
    </row>
    <row r="3" spans="1:4" ht="24.75" customHeight="1">
      <c r="A3" s="342"/>
      <c r="D3" s="26" t="s">
        <v>105</v>
      </c>
    </row>
    <row r="4" spans="1:4" ht="29.1" customHeight="1">
      <c r="A4" s="342"/>
      <c r="D4" s="26" t="s">
        <v>106</v>
      </c>
    </row>
    <row r="5" spans="1:4" ht="29.1" customHeight="1">
      <c r="A5" s="342"/>
      <c r="D5" s="27" t="s">
        <v>107</v>
      </c>
    </row>
    <row r="6" spans="1:4" ht="29.1" customHeight="1">
      <c r="A6" s="342"/>
      <c r="D6" s="27" t="s">
        <v>108</v>
      </c>
    </row>
    <row r="7" spans="1:4" ht="29.1" customHeight="1">
      <c r="A7" s="342"/>
      <c r="D7" s="26" t="s">
        <v>109</v>
      </c>
    </row>
    <row r="8" spans="1:4" ht="29.1" customHeight="1">
      <c r="A8" s="25"/>
      <c r="D8" s="26" t="s">
        <v>110</v>
      </c>
    </row>
    <row r="9" spans="1:4" ht="19.5" customHeight="1">
      <c r="A9" s="28" t="s">
        <v>22</v>
      </c>
    </row>
    <row r="10" spans="1:4" ht="12.75">
      <c r="A10" s="27" t="s">
        <v>111</v>
      </c>
      <c r="B10" s="29" t="s">
        <v>104</v>
      </c>
    </row>
    <row r="11" spans="1:4" ht="12.75">
      <c r="A11" s="27" t="s">
        <v>112</v>
      </c>
      <c r="B11" s="29" t="s">
        <v>104</v>
      </c>
    </row>
    <row r="12" spans="1:4" ht="12.75">
      <c r="A12" s="27" t="s">
        <v>113</v>
      </c>
      <c r="B12" s="29" t="s">
        <v>104</v>
      </c>
    </row>
    <row r="13" spans="1:4" ht="12.75">
      <c r="A13" s="27" t="s">
        <v>114</v>
      </c>
      <c r="B13" s="29" t="s">
        <v>104</v>
      </c>
    </row>
    <row r="14" spans="1:4" ht="12.75">
      <c r="A14" s="27" t="s">
        <v>115</v>
      </c>
      <c r="B14" s="29" t="s">
        <v>104</v>
      </c>
    </row>
    <row r="15" spans="1:4" ht="12.75">
      <c r="A15" s="27" t="s">
        <v>116</v>
      </c>
      <c r="B15" s="29" t="s">
        <v>117</v>
      </c>
    </row>
    <row r="16" spans="1:4" ht="12.75">
      <c r="A16" s="27" t="s">
        <v>118</v>
      </c>
      <c r="B16" s="29" t="s">
        <v>105</v>
      </c>
    </row>
    <row r="17" spans="1:2" ht="12.75">
      <c r="A17" s="27" t="s">
        <v>119</v>
      </c>
      <c r="B17" s="29" t="s">
        <v>105</v>
      </c>
    </row>
    <row r="18" spans="1:2" ht="12.75">
      <c r="A18" s="27" t="s">
        <v>120</v>
      </c>
      <c r="B18" s="29" t="s">
        <v>106</v>
      </c>
    </row>
    <row r="19" spans="1:2" ht="12.75">
      <c r="A19" s="27" t="s">
        <v>121</v>
      </c>
      <c r="B19" s="29" t="s">
        <v>106</v>
      </c>
    </row>
    <row r="20" spans="1:2" ht="12.75">
      <c r="A20" s="27" t="s">
        <v>122</v>
      </c>
      <c r="B20" s="29" t="s">
        <v>106</v>
      </c>
    </row>
    <row r="21" spans="1:2" ht="26.25" customHeight="1">
      <c r="A21" s="27" t="s">
        <v>123</v>
      </c>
      <c r="B21" s="29" t="s">
        <v>106</v>
      </c>
    </row>
    <row r="22" spans="1:2" ht="12.75">
      <c r="A22" s="27" t="s">
        <v>124</v>
      </c>
      <c r="B22" s="29" t="s">
        <v>106</v>
      </c>
    </row>
    <row r="23" spans="1:2" ht="12.75">
      <c r="A23" s="27" t="s">
        <v>125</v>
      </c>
      <c r="B23" s="29" t="s">
        <v>108</v>
      </c>
    </row>
    <row r="24" spans="1:2" ht="12.75">
      <c r="A24" s="27" t="s">
        <v>126</v>
      </c>
      <c r="B24" s="29" t="s">
        <v>108</v>
      </c>
    </row>
    <row r="25" spans="1:2" ht="12.75">
      <c r="A25" s="27" t="s">
        <v>127</v>
      </c>
      <c r="B25" s="29" t="s">
        <v>109</v>
      </c>
    </row>
    <row r="26" spans="1:2" ht="12.75">
      <c r="A26" s="27" t="s">
        <v>128</v>
      </c>
      <c r="B26" s="29" t="s">
        <v>109</v>
      </c>
    </row>
    <row r="27" spans="1:2" ht="12.75">
      <c r="A27" s="27" t="s">
        <v>129</v>
      </c>
      <c r="B27" s="29" t="s">
        <v>110</v>
      </c>
    </row>
    <row r="28" spans="1:2" ht="12.75">
      <c r="A28" s="27" t="s">
        <v>130</v>
      </c>
      <c r="B28" s="29" t="s">
        <v>108</v>
      </c>
    </row>
    <row r="29" spans="1:2" ht="12.75">
      <c r="A29" s="27" t="s">
        <v>131</v>
      </c>
      <c r="B29" s="29" t="s">
        <v>108</v>
      </c>
    </row>
    <row r="30" spans="1:2" ht="12.75">
      <c r="A30" s="27" t="s">
        <v>132</v>
      </c>
      <c r="B30" s="29" t="s">
        <v>110</v>
      </c>
    </row>
    <row r="31" spans="1:2" ht="12.75">
      <c r="A31" s="27" t="s">
        <v>133</v>
      </c>
      <c r="B31" s="29" t="s">
        <v>104</v>
      </c>
    </row>
    <row r="32" spans="1:2" ht="26.25" customHeight="1">
      <c r="A32" s="30"/>
    </row>
    <row r="33" spans="1:2">
      <c r="A33" s="28" t="s">
        <v>33</v>
      </c>
    </row>
    <row r="34" spans="1:2" ht="25.5">
      <c r="A34" s="27" t="s">
        <v>134</v>
      </c>
      <c r="B34" s="29" t="s">
        <v>104</v>
      </c>
    </row>
    <row r="35" spans="1:2" ht="25.5">
      <c r="A35" s="27" t="s">
        <v>135</v>
      </c>
      <c r="B35" s="29" t="s">
        <v>104</v>
      </c>
    </row>
    <row r="36" spans="1:2" ht="12.75">
      <c r="A36" s="27" t="s">
        <v>136</v>
      </c>
      <c r="B36" s="29" t="s">
        <v>104</v>
      </c>
    </row>
    <row r="37" spans="1:2" ht="12.75">
      <c r="A37" s="27" t="s">
        <v>137</v>
      </c>
      <c r="B37" s="29" t="s">
        <v>109</v>
      </c>
    </row>
    <row r="38" spans="1:2" ht="25.5">
      <c r="A38" s="27" t="s">
        <v>138</v>
      </c>
      <c r="B38" s="29" t="s">
        <v>109</v>
      </c>
    </row>
    <row r="39" spans="1:2" ht="25.5">
      <c r="A39" s="27" t="s">
        <v>139</v>
      </c>
      <c r="B39" s="29" t="s">
        <v>109</v>
      </c>
    </row>
    <row r="40" spans="1:2" ht="25.5">
      <c r="A40" s="27" t="s">
        <v>140</v>
      </c>
      <c r="B40" s="29" t="s">
        <v>108</v>
      </c>
    </row>
    <row r="41" spans="1:2" ht="12.75">
      <c r="A41" s="27" t="s">
        <v>141</v>
      </c>
      <c r="B41" s="29" t="s">
        <v>105</v>
      </c>
    </row>
    <row r="42" spans="1:2" ht="12.75">
      <c r="A42" s="27" t="s">
        <v>142</v>
      </c>
      <c r="B42" s="29" t="s">
        <v>108</v>
      </c>
    </row>
    <row r="43" spans="1:2" ht="12.75">
      <c r="A43" s="27" t="s">
        <v>143</v>
      </c>
      <c r="B43" s="29" t="s">
        <v>110</v>
      </c>
    </row>
    <row r="44" spans="1:2" ht="12.75">
      <c r="A44" s="27" t="s">
        <v>144</v>
      </c>
      <c r="B44" s="29" t="s">
        <v>109</v>
      </c>
    </row>
    <row r="45" spans="1:2" ht="12.75">
      <c r="A45" s="27" t="s">
        <v>145</v>
      </c>
      <c r="B45" s="29" t="s">
        <v>109</v>
      </c>
    </row>
    <row r="46" spans="1:2" ht="12.75">
      <c r="A46" s="27" t="s">
        <v>146</v>
      </c>
      <c r="B46" s="29" t="s">
        <v>104</v>
      </c>
    </row>
    <row r="47" spans="1:2" ht="12.75">
      <c r="A47" s="27" t="s">
        <v>147</v>
      </c>
      <c r="B47" s="29" t="s">
        <v>104</v>
      </c>
    </row>
    <row r="48" spans="1:2" ht="12.75">
      <c r="A48" s="27" t="s">
        <v>148</v>
      </c>
      <c r="B48" s="29" t="s">
        <v>104</v>
      </c>
    </row>
    <row r="49" spans="1:2" ht="12.75">
      <c r="A49" s="27" t="s">
        <v>149</v>
      </c>
      <c r="B49" s="29" t="s">
        <v>104</v>
      </c>
    </row>
    <row r="50" spans="1:2" ht="12.75">
      <c r="A50" s="27" t="s">
        <v>150</v>
      </c>
      <c r="B50" s="29" t="s">
        <v>110</v>
      </c>
    </row>
    <row r="51" spans="1:2" ht="12.75">
      <c r="A51" s="27" t="s">
        <v>151</v>
      </c>
      <c r="B51" s="29" t="s">
        <v>109</v>
      </c>
    </row>
    <row r="52" spans="1:2" ht="12.75">
      <c r="A52" s="27" t="s">
        <v>152</v>
      </c>
      <c r="B52" s="29" t="s">
        <v>104</v>
      </c>
    </row>
    <row r="53" spans="1:2" ht="12.75">
      <c r="A53" s="27" t="s">
        <v>153</v>
      </c>
      <c r="B53" s="29" t="s">
        <v>117</v>
      </c>
    </row>
    <row r="54" spans="1:2" ht="12.75">
      <c r="A54" s="27" t="s">
        <v>154</v>
      </c>
      <c r="B54" s="29" t="s">
        <v>105</v>
      </c>
    </row>
    <row r="55" spans="1:2" ht="12.75">
      <c r="A55" s="27" t="s">
        <v>155</v>
      </c>
      <c r="B55" s="29" t="s">
        <v>105</v>
      </c>
    </row>
    <row r="56" spans="1:2" ht="12.75">
      <c r="A56" s="27" t="s">
        <v>156</v>
      </c>
      <c r="B56" s="29" t="s">
        <v>105</v>
      </c>
    </row>
    <row r="57" spans="1:2" ht="12.75">
      <c r="A57" s="27" t="s">
        <v>157</v>
      </c>
      <c r="B57" s="29" t="s">
        <v>105</v>
      </c>
    </row>
    <row r="58" spans="1:2" ht="12.75">
      <c r="A58" s="27" t="s">
        <v>158</v>
      </c>
      <c r="B58" s="29" t="s">
        <v>106</v>
      </c>
    </row>
    <row r="59" spans="1:2" ht="25.5">
      <c r="A59" s="27" t="s">
        <v>159</v>
      </c>
      <c r="B59" s="29" t="s">
        <v>106</v>
      </c>
    </row>
    <row r="60" spans="1:2" ht="12.75">
      <c r="A60" s="27" t="s">
        <v>160</v>
      </c>
      <c r="B60" s="29" t="s">
        <v>105</v>
      </c>
    </row>
    <row r="61" spans="1:2" ht="12.75">
      <c r="A61" s="27" t="s">
        <v>161</v>
      </c>
      <c r="B61" s="29" t="s">
        <v>109</v>
      </c>
    </row>
    <row r="62" spans="1:2" ht="12.75">
      <c r="A62" s="27" t="s">
        <v>162</v>
      </c>
      <c r="B62" s="29" t="s">
        <v>108</v>
      </c>
    </row>
    <row r="63" spans="1:2" ht="12.75">
      <c r="A63" s="27" t="s">
        <v>163</v>
      </c>
      <c r="B63" s="29" t="s">
        <v>108</v>
      </c>
    </row>
    <row r="64" spans="1:2" ht="12.75">
      <c r="A64" s="27" t="s">
        <v>164</v>
      </c>
      <c r="B64" s="29" t="s">
        <v>108</v>
      </c>
    </row>
    <row r="65" spans="1:2" ht="12.75">
      <c r="A65" s="27" t="s">
        <v>165</v>
      </c>
      <c r="B65" s="29" t="s">
        <v>110</v>
      </c>
    </row>
    <row r="66" spans="1:2" ht="12.75">
      <c r="A66" s="27" t="s">
        <v>166</v>
      </c>
      <c r="B66" s="29" t="s">
        <v>108</v>
      </c>
    </row>
    <row r="67" spans="1:2" ht="12.75">
      <c r="A67" s="27" t="s">
        <v>167</v>
      </c>
      <c r="B67" s="29" t="s">
        <v>108</v>
      </c>
    </row>
    <row r="68" spans="1:2" ht="12.75">
      <c r="A68" s="31" t="s">
        <v>168</v>
      </c>
      <c r="B68" s="29" t="s">
        <v>106</v>
      </c>
    </row>
    <row r="69" spans="1:2" ht="12.75">
      <c r="A69" s="27" t="s">
        <v>169</v>
      </c>
      <c r="B69" s="29" t="s">
        <v>104</v>
      </c>
    </row>
    <row r="70" spans="1:2" ht="12.75">
      <c r="A70" s="27" t="s">
        <v>170</v>
      </c>
      <c r="B70" s="29" t="s">
        <v>104</v>
      </c>
    </row>
    <row r="71" spans="1:2" ht="12.75">
      <c r="A71" s="27" t="s">
        <v>171</v>
      </c>
      <c r="B71" s="29" t="s">
        <v>108</v>
      </c>
    </row>
    <row r="72" spans="1:2" ht="12.75">
      <c r="A72" s="27" t="s">
        <v>172</v>
      </c>
      <c r="B72" s="29" t="s">
        <v>107</v>
      </c>
    </row>
    <row r="73" spans="1:2" ht="12.75">
      <c r="A73" s="27" t="s">
        <v>173</v>
      </c>
      <c r="B73" s="29" t="s">
        <v>104</v>
      </c>
    </row>
    <row r="74" spans="1:2" ht="12.75">
      <c r="A74" s="27" t="s">
        <v>174</v>
      </c>
      <c r="B74" s="29" t="s">
        <v>108</v>
      </c>
    </row>
    <row r="75" spans="1:2" ht="12.75">
      <c r="A75" s="27" t="s">
        <v>175</v>
      </c>
      <c r="B75" s="29" t="s">
        <v>107</v>
      </c>
    </row>
    <row r="76" spans="1:2" ht="12.75">
      <c r="A76" s="27" t="s">
        <v>176</v>
      </c>
      <c r="B76" s="29" t="s">
        <v>108</v>
      </c>
    </row>
    <row r="77" spans="1:2" ht="12.75">
      <c r="A77" s="27" t="s">
        <v>177</v>
      </c>
      <c r="B77" s="29" t="s">
        <v>108</v>
      </c>
    </row>
    <row r="78" spans="1:2" ht="12.75">
      <c r="A78" s="32"/>
      <c r="B78" s="29"/>
    </row>
    <row r="79" spans="1:2" ht="14.25">
      <c r="A79" s="33"/>
      <c r="B79" s="29"/>
    </row>
    <row r="80" spans="1:2" ht="12.75">
      <c r="A80"/>
    </row>
    <row r="81" spans="1:2" ht="30">
      <c r="A81" s="28" t="s">
        <v>54</v>
      </c>
    </row>
    <row r="82" spans="1:2" ht="12.75">
      <c r="A82" s="27" t="s">
        <v>178</v>
      </c>
      <c r="B82" s="29" t="s">
        <v>109</v>
      </c>
    </row>
    <row r="83" spans="1:2" ht="12.75">
      <c r="A83" s="27" t="s">
        <v>179</v>
      </c>
      <c r="B83" s="29" t="s">
        <v>109</v>
      </c>
    </row>
    <row r="84" spans="1:2" ht="12.75">
      <c r="A84" s="27" t="s">
        <v>180</v>
      </c>
      <c r="B84" s="29" t="s">
        <v>108</v>
      </c>
    </row>
    <row r="85" spans="1:2" ht="12.75">
      <c r="A85" s="27" t="s">
        <v>181</v>
      </c>
      <c r="B85" s="29" t="s">
        <v>104</v>
      </c>
    </row>
    <row r="86" spans="1:2" ht="12.75">
      <c r="A86" s="27" t="s">
        <v>182</v>
      </c>
      <c r="B86" s="29" t="s">
        <v>109</v>
      </c>
    </row>
    <row r="87" spans="1:2" ht="12.75">
      <c r="A87" s="27" t="s">
        <v>183</v>
      </c>
      <c r="B87" s="29" t="s">
        <v>110</v>
      </c>
    </row>
    <row r="88" spans="1:2" ht="12.75">
      <c r="A88" s="27" t="s">
        <v>184</v>
      </c>
      <c r="B88" s="29" t="s">
        <v>108</v>
      </c>
    </row>
    <row r="89" spans="1:2" ht="12.75">
      <c r="A89" s="27" t="s">
        <v>185</v>
      </c>
      <c r="B89" s="29" t="s">
        <v>108</v>
      </c>
    </row>
    <row r="90" spans="1:2" ht="12.75">
      <c r="A90" s="27" t="s">
        <v>186</v>
      </c>
      <c r="B90" s="29" t="s">
        <v>106</v>
      </c>
    </row>
    <row r="91" spans="1:2" ht="12.75">
      <c r="A91" s="27" t="s">
        <v>187</v>
      </c>
      <c r="B91" s="29" t="s">
        <v>110</v>
      </c>
    </row>
    <row r="92" spans="1:2" ht="12.75">
      <c r="A92" s="27" t="s">
        <v>188</v>
      </c>
      <c r="B92" s="29" t="s">
        <v>104</v>
      </c>
    </row>
    <row r="93" spans="1:2" ht="12.75">
      <c r="A93" s="34"/>
    </row>
    <row r="94" spans="1:2" ht="12.75">
      <c r="A94" s="35" t="s">
        <v>74</v>
      </c>
    </row>
    <row r="95" spans="1:2" ht="12.75">
      <c r="A95" s="27" t="s">
        <v>189</v>
      </c>
      <c r="B95" s="29" t="s">
        <v>109</v>
      </c>
    </row>
    <row r="96" spans="1:2" ht="12.75">
      <c r="A96" s="27" t="s">
        <v>190</v>
      </c>
      <c r="B96" s="29" t="s">
        <v>109</v>
      </c>
    </row>
    <row r="97" spans="1:2" ht="12.75">
      <c r="A97" s="27" t="s">
        <v>191</v>
      </c>
      <c r="B97" s="29" t="s">
        <v>108</v>
      </c>
    </row>
    <row r="98" spans="1:2" ht="12.75">
      <c r="A98" s="27" t="s">
        <v>192</v>
      </c>
      <c r="B98" s="29" t="s">
        <v>104</v>
      </c>
    </row>
    <row r="99" spans="1:2" ht="12.75">
      <c r="A99" s="27" t="s">
        <v>193</v>
      </c>
      <c r="B99" s="29" t="s">
        <v>109</v>
      </c>
    </row>
    <row r="100" spans="1:2" ht="12.75">
      <c r="A100" s="27" t="s">
        <v>194</v>
      </c>
      <c r="B100" s="29" t="s">
        <v>110</v>
      </c>
    </row>
    <row r="101" spans="1:2" ht="12.75">
      <c r="A101" s="27" t="s">
        <v>195</v>
      </c>
      <c r="B101" s="29" t="s">
        <v>108</v>
      </c>
    </row>
    <row r="102" spans="1:2" ht="12.75">
      <c r="A102" s="27" t="s">
        <v>196</v>
      </c>
      <c r="B102" s="29" t="s">
        <v>109</v>
      </c>
    </row>
    <row r="103" spans="1:2" ht="12.75">
      <c r="A103" s="27" t="s">
        <v>197</v>
      </c>
      <c r="B103" s="29" t="s">
        <v>106</v>
      </c>
    </row>
    <row r="104" spans="1:2" ht="12.75">
      <c r="A104" s="27" t="s">
        <v>198</v>
      </c>
      <c r="B104" s="29" t="s">
        <v>110</v>
      </c>
    </row>
    <row r="105" spans="1:2" ht="12.75">
      <c r="A105" s="27" t="s">
        <v>199</v>
      </c>
      <c r="B105" s="29" t="s">
        <v>104</v>
      </c>
    </row>
    <row r="106" spans="1:2" ht="12.75">
      <c r="A106" s="27" t="s">
        <v>200</v>
      </c>
      <c r="B106" s="29" t="s">
        <v>104</v>
      </c>
    </row>
    <row r="107" spans="1:2" ht="12.75">
      <c r="A107" s="27" t="s">
        <v>201</v>
      </c>
      <c r="B107" s="29" t="s">
        <v>104</v>
      </c>
    </row>
    <row r="108" spans="1:2" ht="12.75">
      <c r="A108" s="27" t="s">
        <v>202</v>
      </c>
      <c r="B108" s="29" t="s">
        <v>104</v>
      </c>
    </row>
    <row r="109" spans="1:2" ht="12.75">
      <c r="A109" s="27" t="s">
        <v>203</v>
      </c>
      <c r="B109" s="29" t="s">
        <v>117</v>
      </c>
    </row>
    <row r="110" spans="1:2" ht="12.75">
      <c r="A110" s="27" t="s">
        <v>204</v>
      </c>
      <c r="B110" s="29" t="s">
        <v>105</v>
      </c>
    </row>
    <row r="111" spans="1:2" ht="12.75">
      <c r="A111" s="27" t="s">
        <v>205</v>
      </c>
      <c r="B111" s="29" t="s">
        <v>105</v>
      </c>
    </row>
    <row r="112" spans="1:2" ht="12.75">
      <c r="A112" s="27" t="s">
        <v>206</v>
      </c>
      <c r="B112" s="29" t="s">
        <v>106</v>
      </c>
    </row>
    <row r="113" spans="1:2" ht="12.75">
      <c r="A113" s="27" t="s">
        <v>207</v>
      </c>
      <c r="B113" s="29" t="s">
        <v>106</v>
      </c>
    </row>
    <row r="114" spans="1:2" ht="12.75">
      <c r="A114" s="27" t="s">
        <v>208</v>
      </c>
      <c r="B114" s="29" t="s">
        <v>106</v>
      </c>
    </row>
    <row r="115" spans="1:2" ht="25.5">
      <c r="A115" s="27" t="s">
        <v>209</v>
      </c>
      <c r="B115" s="29" t="s">
        <v>106</v>
      </c>
    </row>
    <row r="116" spans="1:2" ht="12.75">
      <c r="A116" s="27" t="s">
        <v>210</v>
      </c>
      <c r="B116" s="29" t="s">
        <v>106</v>
      </c>
    </row>
    <row r="117" spans="1:2" ht="12.75">
      <c r="A117" s="27" t="s">
        <v>211</v>
      </c>
      <c r="B117" s="29" t="s">
        <v>109</v>
      </c>
    </row>
    <row r="118" spans="1:2" ht="13.5" customHeight="1">
      <c r="A118" s="27" t="s">
        <v>212</v>
      </c>
      <c r="B118" s="29" t="s">
        <v>110</v>
      </c>
    </row>
    <row r="119" spans="1:2" ht="12.75">
      <c r="A119" s="27"/>
    </row>
    <row r="120" spans="1:2" ht="12.75">
      <c r="A120" s="34"/>
    </row>
    <row r="121" spans="1:2" ht="12.75">
      <c r="A121" s="35" t="s">
        <v>79</v>
      </c>
    </row>
    <row r="122" spans="1:2" ht="12.75">
      <c r="A122" s="27" t="s">
        <v>213</v>
      </c>
      <c r="B122" s="29" t="s">
        <v>109</v>
      </c>
    </row>
    <row r="123" spans="1:2" ht="12.75">
      <c r="A123" s="27" t="s">
        <v>214</v>
      </c>
      <c r="B123" s="29" t="s">
        <v>109</v>
      </c>
    </row>
    <row r="124" spans="1:2" ht="12.75">
      <c r="A124" s="27" t="s">
        <v>215</v>
      </c>
      <c r="B124" s="29" t="s">
        <v>108</v>
      </c>
    </row>
    <row r="125" spans="1:2" ht="12.75">
      <c r="A125" s="27" t="s">
        <v>216</v>
      </c>
      <c r="B125" s="29" t="s">
        <v>104</v>
      </c>
    </row>
    <row r="126" spans="1:2" ht="25.5">
      <c r="A126" s="27" t="s">
        <v>217</v>
      </c>
      <c r="B126" s="29" t="s">
        <v>106</v>
      </c>
    </row>
    <row r="127" spans="1:2" ht="12.75">
      <c r="A127" s="27" t="s">
        <v>218</v>
      </c>
      <c r="B127" s="29" t="s">
        <v>110</v>
      </c>
    </row>
    <row r="128" spans="1:2" ht="12.75">
      <c r="A128" s="27" t="s">
        <v>219</v>
      </c>
      <c r="B128" s="29" t="s">
        <v>108</v>
      </c>
    </row>
    <row r="129" spans="1:2" ht="12.75">
      <c r="A129" s="27" t="s">
        <v>220</v>
      </c>
      <c r="B129" s="29" t="s">
        <v>108</v>
      </c>
    </row>
    <row r="130" spans="1:2" ht="12.75">
      <c r="A130" s="27" t="s">
        <v>221</v>
      </c>
      <c r="B130" s="29" t="s">
        <v>106</v>
      </c>
    </row>
    <row r="131" spans="1:2" ht="12.75">
      <c r="A131" s="27" t="s">
        <v>222</v>
      </c>
      <c r="B131" s="29" t="s">
        <v>110</v>
      </c>
    </row>
    <row r="132" spans="1:2" ht="12.75">
      <c r="A132"/>
    </row>
    <row r="133" spans="1:2" ht="12.75">
      <c r="A133" s="35" t="s">
        <v>90</v>
      </c>
    </row>
    <row r="134" spans="1:2" ht="12.75">
      <c r="A134" s="27" t="s">
        <v>223</v>
      </c>
      <c r="B134" s="29" t="s">
        <v>109</v>
      </c>
    </row>
    <row r="135" spans="1:2" ht="12.75">
      <c r="A135" s="27" t="s">
        <v>224</v>
      </c>
      <c r="B135" s="29" t="s">
        <v>107</v>
      </c>
    </row>
    <row r="136" spans="1:2" ht="12.75">
      <c r="A136" s="27" t="s">
        <v>225</v>
      </c>
      <c r="B136" s="29" t="s">
        <v>109</v>
      </c>
    </row>
    <row r="137" spans="1:2" ht="12.75">
      <c r="A137" s="27" t="s">
        <v>226</v>
      </c>
      <c r="B137" s="29" t="s">
        <v>109</v>
      </c>
    </row>
    <row r="138" spans="1:2" ht="12.75">
      <c r="A138" s="27" t="s">
        <v>227</v>
      </c>
      <c r="B138" s="29" t="s">
        <v>107</v>
      </c>
    </row>
    <row r="139" spans="1:2" ht="25.5">
      <c r="A139" s="27" t="s">
        <v>228</v>
      </c>
      <c r="B139" s="29" t="s">
        <v>106</v>
      </c>
    </row>
    <row r="140" spans="1:2" ht="12.75">
      <c r="A140" s="27" t="s">
        <v>229</v>
      </c>
      <c r="B140" s="29" t="s">
        <v>108</v>
      </c>
    </row>
    <row r="141" spans="1:2" ht="12.75">
      <c r="A141" s="27" t="s">
        <v>230</v>
      </c>
      <c r="B141" s="29" t="s">
        <v>108</v>
      </c>
    </row>
    <row r="142" spans="1:2" ht="12.75">
      <c r="A142" s="27" t="s">
        <v>231</v>
      </c>
      <c r="B142" s="29" t="s">
        <v>108</v>
      </c>
    </row>
    <row r="143" spans="1:2" ht="12.75">
      <c r="A143" s="27" t="s">
        <v>232</v>
      </c>
      <c r="B143" s="29" t="s">
        <v>106</v>
      </c>
    </row>
    <row r="144" spans="1:2" ht="12.75">
      <c r="A144" s="27" t="s">
        <v>233</v>
      </c>
      <c r="B144" s="29" t="s">
        <v>110</v>
      </c>
    </row>
    <row r="145" spans="1:2" ht="12.75">
      <c r="A145" s="27" t="s">
        <v>234</v>
      </c>
      <c r="B145" s="29" t="s">
        <v>108</v>
      </c>
    </row>
  </sheetData>
  <mergeCells count="1">
    <mergeCell ref="A2:A7"/>
  </mergeCells>
  <dataValidations count="1">
    <dataValidation type="list" allowBlank="1" showInputMessage="1" showErrorMessage="1" sqref="B10:B31 B34:B79 B82:B92 B95:B118 B122:B131 B134:B145">
      <formula1>$D$2:$D$8</formula1>
      <formula2>0</formula2>
    </dataValidation>
  </dataValidations>
  <pageMargins left="0.25" right="0.25" top="0.75" bottom="0.75" header="0.51180555555555496" footer="0.51180555555555496"/>
  <pageSetup paperSize="0" scale="0" firstPageNumber="0" fitToHeight="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sheetPr>
    <tabColor rgb="FF008000"/>
    <pageSetUpPr fitToPage="1"/>
  </sheetPr>
  <dimension ref="A1:G89"/>
  <sheetViews>
    <sheetView zoomScale="110" zoomScaleNormal="110" workbookViewId="0">
      <pane ySplit="6" topLeftCell="A21" activePane="bottomLeft" state="frozen"/>
      <selection pane="bottomLeft" activeCell="E12" sqref="E12"/>
    </sheetView>
  </sheetViews>
  <sheetFormatPr defaultRowHeight="12.75"/>
  <cols>
    <col min="1" max="1" width="52.7109375"/>
    <col min="2" max="2" width="3"/>
    <col min="3" max="3" width="56.85546875"/>
    <col min="4" max="4" width="3"/>
    <col min="5" max="5" width="52.7109375"/>
    <col min="6" max="6" width="3"/>
    <col min="7" max="7" width="49.7109375"/>
    <col min="8" max="1025" width="11.42578125"/>
  </cols>
  <sheetData>
    <row r="1" spans="1:7" ht="39.950000000000003" customHeight="1">
      <c r="A1" s="343" t="s">
        <v>235</v>
      </c>
      <c r="B1" s="343"/>
      <c r="C1" s="343"/>
      <c r="D1" s="36"/>
      <c r="E1" s="344" t="s">
        <v>236</v>
      </c>
      <c r="F1" s="344"/>
      <c r="G1" s="344"/>
    </row>
    <row r="2" spans="1:7" ht="31.5">
      <c r="A2" s="37" t="s">
        <v>237</v>
      </c>
      <c r="B2" s="38"/>
      <c r="C2" s="39" t="s">
        <v>238</v>
      </c>
      <c r="D2" s="40"/>
      <c r="E2" s="39" t="s">
        <v>239</v>
      </c>
      <c r="F2" s="38"/>
      <c r="G2" s="39" t="s">
        <v>240</v>
      </c>
    </row>
    <row r="3" spans="1:7" s="29" customFormat="1" ht="15" customHeight="1">
      <c r="A3" s="345" t="s">
        <v>241</v>
      </c>
      <c r="B3" s="41"/>
      <c r="C3" s="346" t="s">
        <v>242</v>
      </c>
      <c r="D3" s="42"/>
      <c r="E3" s="346" t="s">
        <v>241</v>
      </c>
      <c r="F3" s="41"/>
      <c r="G3" s="347" t="s">
        <v>243</v>
      </c>
    </row>
    <row r="4" spans="1:7" ht="15" customHeight="1">
      <c r="A4" s="345"/>
      <c r="B4" s="42"/>
      <c r="C4" s="346"/>
      <c r="D4" s="42"/>
      <c r="E4" s="346"/>
      <c r="F4" s="42"/>
      <c r="G4" s="347"/>
    </row>
    <row r="5" spans="1:7" ht="15" customHeight="1">
      <c r="A5" s="345"/>
      <c r="B5" s="42"/>
      <c r="C5" s="346"/>
      <c r="D5" s="42"/>
      <c r="E5" s="346"/>
      <c r="F5" s="42"/>
      <c r="G5" s="347"/>
    </row>
    <row r="6" spans="1:7" ht="15" customHeight="1">
      <c r="A6" s="345"/>
      <c r="B6" s="42"/>
      <c r="C6" s="346"/>
      <c r="D6" s="42"/>
      <c r="E6" s="346"/>
      <c r="F6" s="42"/>
      <c r="G6" s="347"/>
    </row>
    <row r="7" spans="1:7" s="48" customFormat="1" ht="225" customHeight="1">
      <c r="A7" s="43"/>
      <c r="B7" s="44"/>
      <c r="C7" s="45" t="s">
        <v>244</v>
      </c>
      <c r="D7" s="44"/>
      <c r="E7" s="46" t="s">
        <v>245</v>
      </c>
      <c r="F7" s="44"/>
      <c r="G7" s="47"/>
    </row>
    <row r="8" spans="1:7" ht="26.25" customHeight="1">
      <c r="A8" s="49"/>
      <c r="B8" s="44"/>
      <c r="C8" s="45"/>
      <c r="D8" s="44"/>
      <c r="E8" s="46"/>
      <c r="F8" s="44"/>
      <c r="G8" s="47"/>
    </row>
    <row r="9" spans="1:7" s="55" customFormat="1" ht="38.25">
      <c r="A9" s="50" t="s">
        <v>246</v>
      </c>
      <c r="B9" s="51"/>
      <c r="C9" s="52" t="s">
        <v>247</v>
      </c>
      <c r="D9" s="51"/>
      <c r="E9" s="53" t="s">
        <v>248</v>
      </c>
      <c r="F9" s="51"/>
      <c r="G9" s="54" t="s">
        <v>249</v>
      </c>
    </row>
    <row r="10" spans="1:7" ht="39.75" customHeight="1">
      <c r="A10" s="50" t="s">
        <v>250</v>
      </c>
      <c r="B10" s="51"/>
      <c r="C10" s="82" t="s">
        <v>251</v>
      </c>
      <c r="D10" s="51"/>
      <c r="E10" s="57" t="s">
        <v>252</v>
      </c>
      <c r="F10" s="51"/>
      <c r="G10" s="58" t="s">
        <v>253</v>
      </c>
    </row>
    <row r="11" spans="1:7" ht="38.25">
      <c r="A11" s="50" t="s">
        <v>254</v>
      </c>
      <c r="B11" s="51"/>
      <c r="C11" s="59" t="s">
        <v>255</v>
      </c>
      <c r="D11" s="51"/>
      <c r="E11" s="59" t="s">
        <v>256</v>
      </c>
      <c r="F11" s="51"/>
      <c r="G11" s="60" t="s">
        <v>257</v>
      </c>
    </row>
    <row r="12" spans="1:7" ht="38.25">
      <c r="A12" s="50" t="s">
        <v>258</v>
      </c>
      <c r="B12" s="51"/>
      <c r="C12" s="57" t="s">
        <v>259</v>
      </c>
      <c r="D12" s="51"/>
      <c r="E12" s="57" t="s">
        <v>260</v>
      </c>
      <c r="F12" s="51"/>
      <c r="G12" s="61" t="s">
        <v>261</v>
      </c>
    </row>
    <row r="13" spans="1:7" ht="51">
      <c r="A13" s="50" t="s">
        <v>262</v>
      </c>
      <c r="B13" s="51"/>
      <c r="C13" s="59" t="s">
        <v>263</v>
      </c>
      <c r="D13" s="51"/>
      <c r="E13" s="62"/>
      <c r="F13" s="51"/>
      <c r="G13" s="60" t="s">
        <v>264</v>
      </c>
    </row>
    <row r="14" spans="1:7" ht="76.5">
      <c r="A14" s="50" t="s">
        <v>265</v>
      </c>
      <c r="B14" s="51"/>
      <c r="C14" s="57" t="s">
        <v>266</v>
      </c>
      <c r="D14" s="51"/>
      <c r="E14" s="63"/>
      <c r="F14" s="51"/>
      <c r="G14" s="61" t="s">
        <v>267</v>
      </c>
    </row>
    <row r="15" spans="1:7" ht="63.75">
      <c r="A15" s="50" t="s">
        <v>268</v>
      </c>
      <c r="B15" s="51"/>
      <c r="C15" s="59" t="s">
        <v>269</v>
      </c>
      <c r="D15" s="51"/>
      <c r="E15" s="62"/>
      <c r="F15" s="51"/>
      <c r="G15" s="60" t="s">
        <v>270</v>
      </c>
    </row>
    <row r="16" spans="1:7" ht="38.25">
      <c r="A16" s="50" t="s">
        <v>271</v>
      </c>
      <c r="B16" s="51"/>
      <c r="C16" s="57" t="s">
        <v>272</v>
      </c>
      <c r="D16" s="51"/>
      <c r="E16" s="63"/>
      <c r="F16" s="51"/>
      <c r="G16" s="61" t="s">
        <v>273</v>
      </c>
    </row>
    <row r="17" spans="1:7" ht="59.25" customHeight="1">
      <c r="A17" s="50" t="s">
        <v>274</v>
      </c>
      <c r="B17" s="51"/>
      <c r="C17" s="59" t="s">
        <v>275</v>
      </c>
      <c r="D17" s="51"/>
      <c r="E17" s="62"/>
      <c r="F17" s="51"/>
      <c r="G17" s="60" t="s">
        <v>276</v>
      </c>
    </row>
    <row r="18" spans="1:7" ht="55.5" customHeight="1">
      <c r="A18" s="50" t="s">
        <v>277</v>
      </c>
      <c r="B18" s="51"/>
      <c r="C18" s="57" t="s">
        <v>278</v>
      </c>
      <c r="D18" s="51"/>
      <c r="E18" s="63"/>
      <c r="F18" s="51"/>
      <c r="G18" s="61" t="s">
        <v>279</v>
      </c>
    </row>
    <row r="19" spans="1:7" ht="25.5">
      <c r="A19" s="64" t="s">
        <v>280</v>
      </c>
      <c r="B19" s="51"/>
      <c r="C19" s="57" t="s">
        <v>281</v>
      </c>
      <c r="D19" s="51"/>
      <c r="E19" s="62"/>
      <c r="F19" s="51"/>
      <c r="G19" s="60" t="s">
        <v>282</v>
      </c>
    </row>
    <row r="20" spans="1:7" ht="114" customHeight="1">
      <c r="A20" s="50" t="s">
        <v>283</v>
      </c>
      <c r="B20" s="51"/>
      <c r="C20" s="59" t="s">
        <v>284</v>
      </c>
      <c r="D20" s="51"/>
      <c r="E20" s="63"/>
      <c r="F20" s="51"/>
      <c r="G20" s="61" t="s">
        <v>285</v>
      </c>
    </row>
    <row r="21" spans="1:7" ht="45" customHeight="1">
      <c r="A21" s="64" t="s">
        <v>286</v>
      </c>
      <c r="B21" s="65"/>
      <c r="C21" s="57" t="s">
        <v>287</v>
      </c>
      <c r="D21" s="65"/>
      <c r="E21" s="62"/>
      <c r="F21" s="65"/>
      <c r="G21" s="258" t="s">
        <v>288</v>
      </c>
    </row>
    <row r="22" spans="1:7" ht="63.75">
      <c r="A22" s="50" t="s">
        <v>289</v>
      </c>
      <c r="B22" s="51"/>
      <c r="C22" s="66" t="s">
        <v>290</v>
      </c>
      <c r="D22" s="51"/>
      <c r="E22" s="63"/>
      <c r="F22" s="51"/>
      <c r="G22" s="61" t="s">
        <v>291</v>
      </c>
    </row>
    <row r="23" spans="1:7" ht="57" customHeight="1">
      <c r="A23" s="67"/>
      <c r="B23" s="65"/>
      <c r="C23" s="57" t="s">
        <v>292</v>
      </c>
      <c r="D23" s="65"/>
      <c r="E23" s="62"/>
      <c r="F23" s="65"/>
      <c r="G23" s="257" t="s">
        <v>293</v>
      </c>
    </row>
    <row r="24" spans="1:7" ht="50.25" customHeight="1">
      <c r="A24" s="68"/>
      <c r="B24" s="51"/>
      <c r="C24" s="66" t="s">
        <v>294</v>
      </c>
      <c r="D24" s="51"/>
      <c r="E24" s="63"/>
      <c r="F24" s="51"/>
      <c r="G24" s="61" t="s">
        <v>295</v>
      </c>
    </row>
    <row r="25" spans="1:7" ht="59.25" customHeight="1">
      <c r="A25" s="69"/>
      <c r="B25" s="51"/>
      <c r="C25" s="57" t="s">
        <v>296</v>
      </c>
      <c r="D25" s="51"/>
      <c r="E25" s="62"/>
      <c r="F25" s="51"/>
      <c r="G25" s="60" t="s">
        <v>297</v>
      </c>
    </row>
    <row r="26" spans="1:7" ht="38.25">
      <c r="A26" s="68"/>
      <c r="B26" s="51"/>
      <c r="C26" s="56" t="s">
        <v>298</v>
      </c>
      <c r="D26" s="51"/>
      <c r="E26" s="63"/>
      <c r="F26" s="51"/>
      <c r="G26" s="61" t="s">
        <v>299</v>
      </c>
    </row>
    <row r="27" spans="1:7" ht="54" customHeight="1">
      <c r="A27" s="69"/>
      <c r="B27" s="51"/>
      <c r="C27" s="52" t="s">
        <v>300</v>
      </c>
      <c r="D27" s="51"/>
      <c r="E27" s="62"/>
      <c r="F27" s="51"/>
      <c r="G27" s="60" t="s">
        <v>301</v>
      </c>
    </row>
    <row r="28" spans="1:7" ht="68.25" customHeight="1">
      <c r="A28" s="68"/>
      <c r="B28" s="51"/>
      <c r="C28" s="86" t="s">
        <v>739</v>
      </c>
      <c r="D28" s="51"/>
      <c r="E28" s="63"/>
      <c r="F28" s="51"/>
      <c r="G28" s="61" t="s">
        <v>302</v>
      </c>
    </row>
    <row r="29" spans="1:7" ht="68.25" customHeight="1">
      <c r="A29" s="67"/>
      <c r="B29" s="51"/>
      <c r="C29" s="70"/>
      <c r="D29" s="51"/>
      <c r="E29" s="62"/>
      <c r="F29" s="51"/>
      <c r="G29" s="60" t="s">
        <v>303</v>
      </c>
    </row>
    <row r="30" spans="1:7" ht="68.25" customHeight="1">
      <c r="A30" s="71"/>
      <c r="B30" s="51"/>
      <c r="C30" s="57"/>
      <c r="D30" s="51"/>
      <c r="E30" s="63"/>
      <c r="F30" s="51"/>
      <c r="G30" s="61" t="s">
        <v>304</v>
      </c>
    </row>
    <row r="31" spans="1:7" ht="68.25" customHeight="1">
      <c r="A31" s="69"/>
      <c r="B31" s="51"/>
      <c r="C31" s="66"/>
      <c r="D31" s="51"/>
      <c r="E31" s="62"/>
      <c r="F31" s="51"/>
      <c r="G31" s="258" t="s">
        <v>305</v>
      </c>
    </row>
    <row r="32" spans="1:7" ht="68.25" customHeight="1">
      <c r="A32" s="68"/>
      <c r="B32" s="51"/>
      <c r="C32" s="57"/>
      <c r="D32" s="51"/>
      <c r="E32" s="63"/>
      <c r="F32" s="51"/>
      <c r="G32" s="61" t="s">
        <v>306</v>
      </c>
    </row>
    <row r="33" spans="1:7" ht="68.25" customHeight="1">
      <c r="A33" s="69"/>
      <c r="B33" s="51"/>
      <c r="C33" s="57"/>
      <c r="D33" s="51"/>
      <c r="E33" s="62"/>
      <c r="F33" s="51"/>
      <c r="G33" s="258" t="s">
        <v>307</v>
      </c>
    </row>
    <row r="34" spans="1:7" ht="68.25" customHeight="1">
      <c r="A34" s="72"/>
      <c r="B34" s="51"/>
      <c r="C34" s="66"/>
      <c r="D34" s="51"/>
      <c r="E34" s="73"/>
      <c r="F34" s="51"/>
      <c r="G34" s="61" t="s">
        <v>308</v>
      </c>
    </row>
    <row r="35" spans="1:7" ht="68.25" customHeight="1">
      <c r="A35" s="72"/>
      <c r="B35" s="51"/>
      <c r="C35" s="57"/>
      <c r="D35" s="51"/>
      <c r="E35" s="73"/>
      <c r="F35" s="51"/>
      <c r="G35" s="61" t="s">
        <v>309</v>
      </c>
    </row>
    <row r="36" spans="1:7" ht="68.25" customHeight="1">
      <c r="A36" s="69"/>
      <c r="B36" s="65"/>
      <c r="C36" s="59"/>
      <c r="D36" s="65"/>
      <c r="E36" s="62"/>
      <c r="F36" s="65"/>
      <c r="G36" s="258" t="s">
        <v>310</v>
      </c>
    </row>
    <row r="37" spans="1:7" ht="61.5" customHeight="1">
      <c r="A37" s="68"/>
      <c r="B37" s="51"/>
      <c r="C37" s="57"/>
      <c r="D37" s="51"/>
      <c r="E37" s="63"/>
      <c r="F37" s="51"/>
      <c r="G37" s="61" t="s">
        <v>311</v>
      </c>
    </row>
    <row r="38" spans="1:7" ht="46.5" customHeight="1">
      <c r="A38" s="69"/>
      <c r="B38" s="74"/>
      <c r="C38" s="59"/>
      <c r="D38" s="74"/>
      <c r="E38" s="59"/>
      <c r="F38" s="74"/>
      <c r="G38" s="60" t="s">
        <v>312</v>
      </c>
    </row>
    <row r="39" spans="1:7" ht="30" customHeight="1">
      <c r="A39" s="68"/>
      <c r="B39" s="74"/>
      <c r="C39" s="57"/>
      <c r="D39" s="74"/>
      <c r="E39" s="57"/>
      <c r="F39" s="74"/>
      <c r="G39" s="61" t="s">
        <v>313</v>
      </c>
    </row>
    <row r="40" spans="1:7" ht="82.5" customHeight="1">
      <c r="A40" s="69"/>
      <c r="B40" s="74"/>
      <c r="C40" s="59"/>
      <c r="D40" s="74"/>
      <c r="E40" s="59"/>
      <c r="F40" s="74"/>
      <c r="G40" s="60" t="s">
        <v>314</v>
      </c>
    </row>
    <row r="41" spans="1:7" ht="45.75" customHeight="1">
      <c r="A41" s="68"/>
      <c r="B41" s="74"/>
      <c r="C41" s="57"/>
      <c r="D41" s="74"/>
      <c r="E41" s="57"/>
      <c r="F41" s="74"/>
      <c r="G41" s="61" t="s">
        <v>315</v>
      </c>
    </row>
    <row r="42" spans="1:7" ht="51">
      <c r="A42" s="75"/>
      <c r="B42" s="74"/>
      <c r="C42" s="70"/>
      <c r="D42" s="74"/>
      <c r="E42" s="59"/>
      <c r="F42" s="74"/>
      <c r="G42" s="60" t="s">
        <v>316</v>
      </c>
    </row>
    <row r="43" spans="1:7" ht="55.5" customHeight="1">
      <c r="A43" s="76" t="s">
        <v>21</v>
      </c>
      <c r="B43" s="74"/>
      <c r="C43" s="77"/>
      <c r="D43" s="74"/>
      <c r="E43" s="77"/>
      <c r="F43" s="74"/>
      <c r="G43" s="78" t="s">
        <v>317</v>
      </c>
    </row>
    <row r="44" spans="1:7" ht="57.75" customHeight="1">
      <c r="A44" s="79"/>
      <c r="B44" s="74"/>
      <c r="C44" s="70"/>
      <c r="D44" s="74"/>
      <c r="E44" s="70"/>
      <c r="F44" s="74"/>
      <c r="G44" s="54" t="s">
        <v>318</v>
      </c>
    </row>
    <row r="45" spans="1:7" ht="80.25" customHeight="1">
      <c r="A45" s="76"/>
      <c r="B45" s="74"/>
      <c r="C45" s="77"/>
      <c r="D45" s="74"/>
      <c r="E45" s="77"/>
      <c r="F45" s="74"/>
      <c r="G45" s="78" t="s">
        <v>319</v>
      </c>
    </row>
    <row r="46" spans="1:7" ht="35.25" customHeight="1">
      <c r="A46" s="79"/>
      <c r="B46" s="74"/>
      <c r="C46" s="70"/>
      <c r="D46" s="74"/>
      <c r="E46" s="70"/>
      <c r="F46" s="74"/>
      <c r="G46" s="54" t="s">
        <v>320</v>
      </c>
    </row>
    <row r="47" spans="1:7" ht="45" customHeight="1">
      <c r="A47" s="76"/>
      <c r="B47" s="74"/>
      <c r="C47" s="77"/>
      <c r="D47" s="74"/>
      <c r="E47" s="77"/>
      <c r="F47" s="74"/>
      <c r="G47" s="78" t="s">
        <v>321</v>
      </c>
    </row>
    <row r="48" spans="1:7" ht="81" customHeight="1">
      <c r="A48" s="79"/>
      <c r="B48" s="74"/>
      <c r="C48" s="70"/>
      <c r="D48" s="74"/>
      <c r="E48" s="70"/>
      <c r="F48" s="74"/>
      <c r="G48" s="54" t="s">
        <v>322</v>
      </c>
    </row>
    <row r="49" spans="1:7" ht="45.75" customHeight="1">
      <c r="A49" s="76"/>
      <c r="B49" s="74"/>
      <c r="C49" s="77"/>
      <c r="D49" s="74"/>
      <c r="E49" s="77"/>
      <c r="F49" s="74"/>
      <c r="G49" s="78" t="s">
        <v>323</v>
      </c>
    </row>
    <row r="50" spans="1:7" ht="63.75">
      <c r="A50" s="79"/>
      <c r="B50" s="74"/>
      <c r="C50" s="70"/>
      <c r="D50" s="74"/>
      <c r="E50" s="70"/>
      <c r="F50" s="74"/>
      <c r="G50" s="54" t="s">
        <v>324</v>
      </c>
    </row>
    <row r="51" spans="1:7" ht="93.75" customHeight="1">
      <c r="A51" s="80"/>
      <c r="B51" s="74"/>
      <c r="C51" s="57"/>
      <c r="D51" s="74"/>
      <c r="E51" s="57"/>
      <c r="F51" s="74"/>
      <c r="G51" s="61" t="s">
        <v>325</v>
      </c>
    </row>
    <row r="52" spans="1:7" ht="99.75" customHeight="1">
      <c r="B52" s="74"/>
      <c r="D52" s="74"/>
      <c r="F52" s="74"/>
      <c r="G52" s="54" t="s">
        <v>326</v>
      </c>
    </row>
    <row r="53" spans="1:7" ht="46.5" customHeight="1">
      <c r="A53" s="81"/>
      <c r="B53" s="74"/>
      <c r="C53" s="82"/>
      <c r="D53" s="74"/>
      <c r="E53" s="82"/>
      <c r="F53" s="74"/>
      <c r="G53" s="61" t="s">
        <v>327</v>
      </c>
    </row>
    <row r="54" spans="1:7" ht="38.25">
      <c r="B54" s="74"/>
      <c r="D54" s="74"/>
      <c r="F54" s="74"/>
      <c r="G54" s="54" t="s">
        <v>328</v>
      </c>
    </row>
    <row r="55" spans="1:7" ht="45" customHeight="1">
      <c r="A55" s="81"/>
      <c r="B55" s="74"/>
      <c r="C55" s="82"/>
      <c r="D55" s="74"/>
      <c r="E55" s="82"/>
      <c r="F55" s="74"/>
      <c r="G55" s="61" t="s">
        <v>329</v>
      </c>
    </row>
    <row r="56" spans="1:7" ht="84.75" customHeight="1">
      <c r="B56" s="74"/>
      <c r="D56" s="74"/>
      <c r="F56" s="74"/>
      <c r="G56" s="54" t="s">
        <v>330</v>
      </c>
    </row>
    <row r="57" spans="1:7" ht="274.5" customHeight="1">
      <c r="A57" s="81"/>
      <c r="B57" s="74"/>
      <c r="C57" s="82"/>
      <c r="D57" s="74"/>
      <c r="E57" s="82"/>
      <c r="F57" s="74"/>
      <c r="G57" s="61" t="s">
        <v>331</v>
      </c>
    </row>
    <row r="58" spans="1:7" ht="82.5" customHeight="1">
      <c r="B58" s="74"/>
      <c r="D58" s="74"/>
      <c r="F58" s="74"/>
      <c r="G58" s="54" t="s">
        <v>332</v>
      </c>
    </row>
    <row r="59" spans="1:7" ht="76.5">
      <c r="A59" s="81"/>
      <c r="B59" s="74"/>
      <c r="C59" s="82"/>
      <c r="D59" s="74"/>
      <c r="E59" s="82"/>
      <c r="F59" s="74"/>
      <c r="G59" s="78" t="s">
        <v>333</v>
      </c>
    </row>
    <row r="60" spans="1:7" ht="57" customHeight="1">
      <c r="B60" s="74"/>
      <c r="D60" s="74"/>
      <c r="F60" s="74"/>
      <c r="G60" s="54" t="s">
        <v>334</v>
      </c>
    </row>
    <row r="61" spans="1:7" ht="45.75" customHeight="1">
      <c r="A61" s="81"/>
      <c r="B61" s="74"/>
      <c r="C61" s="82"/>
      <c r="D61" s="74"/>
      <c r="E61" s="82"/>
      <c r="F61" s="74"/>
      <c r="G61" s="78" t="s">
        <v>335</v>
      </c>
    </row>
    <row r="62" spans="1:7" ht="48" customHeight="1">
      <c r="B62" s="74"/>
      <c r="D62" s="74"/>
      <c r="F62" s="74"/>
      <c r="G62" s="54" t="s">
        <v>336</v>
      </c>
    </row>
    <row r="63" spans="1:7" ht="100.5" customHeight="1">
      <c r="A63" s="81"/>
      <c r="B63" s="74"/>
      <c r="C63" s="82"/>
      <c r="D63" s="74"/>
      <c r="E63" s="82"/>
      <c r="F63" s="74"/>
      <c r="G63" s="78" t="s">
        <v>337</v>
      </c>
    </row>
    <row r="64" spans="1:7" ht="84" customHeight="1">
      <c r="B64" s="74"/>
      <c r="D64" s="74"/>
      <c r="F64" s="74"/>
      <c r="G64" s="83" t="s">
        <v>338</v>
      </c>
    </row>
    <row r="65" spans="1:7" ht="129" customHeight="1">
      <c r="A65" s="81"/>
      <c r="B65" s="74"/>
      <c r="C65" s="82"/>
      <c r="D65" s="74"/>
      <c r="E65" s="82"/>
      <c r="F65" s="74"/>
      <c r="G65" s="58" t="s">
        <v>339</v>
      </c>
    </row>
    <row r="66" spans="1:7" ht="41.25" customHeight="1">
      <c r="B66" s="74"/>
      <c r="D66" s="74"/>
      <c r="F66" s="74"/>
      <c r="G66" s="84" t="s">
        <v>340</v>
      </c>
    </row>
    <row r="67" spans="1:7" ht="36.75" customHeight="1">
      <c r="A67" s="81"/>
      <c r="B67" s="74"/>
      <c r="C67" s="82"/>
      <c r="D67" s="74"/>
      <c r="E67" s="82"/>
      <c r="F67" s="74"/>
      <c r="G67" s="58" t="s">
        <v>341</v>
      </c>
    </row>
    <row r="68" spans="1:7" ht="53.25" customHeight="1">
      <c r="A68" s="79"/>
      <c r="B68" s="74"/>
      <c r="C68" s="70"/>
      <c r="D68" s="74"/>
      <c r="E68" s="70"/>
      <c r="F68" s="74"/>
      <c r="G68" s="54" t="s">
        <v>342</v>
      </c>
    </row>
    <row r="69" spans="1:7" ht="38.25">
      <c r="A69" s="81"/>
      <c r="B69" s="74"/>
      <c r="C69" s="82"/>
      <c r="D69" s="74"/>
      <c r="E69" s="82"/>
      <c r="F69" s="74"/>
      <c r="G69" s="58" t="s">
        <v>343</v>
      </c>
    </row>
    <row r="70" spans="1:7" ht="39" customHeight="1">
      <c r="A70" s="79"/>
      <c r="B70" s="85"/>
      <c r="C70" s="70"/>
      <c r="D70" s="85"/>
      <c r="E70" s="70"/>
      <c r="F70" s="85"/>
      <c r="G70" s="54" t="s">
        <v>344</v>
      </c>
    </row>
    <row r="71" spans="1:7" ht="69.75" customHeight="1">
      <c r="A71" s="81"/>
      <c r="B71" s="74"/>
      <c r="C71" s="82"/>
      <c r="D71" s="74"/>
      <c r="E71" s="82"/>
      <c r="F71" s="74"/>
      <c r="G71" s="58" t="s">
        <v>345</v>
      </c>
    </row>
    <row r="72" spans="1:7" ht="46.5" customHeight="1">
      <c r="A72" s="79"/>
      <c r="B72" s="85"/>
      <c r="C72" s="70"/>
      <c r="D72" s="85"/>
      <c r="E72" s="70"/>
      <c r="F72" s="85"/>
      <c r="G72" s="54" t="s">
        <v>346</v>
      </c>
    </row>
    <row r="73" spans="1:7" ht="51.75" customHeight="1">
      <c r="A73" s="81"/>
      <c r="B73" s="74"/>
      <c r="C73" s="82"/>
      <c r="D73" s="74"/>
      <c r="E73" s="82"/>
      <c r="F73" s="74"/>
      <c r="G73" s="58" t="s">
        <v>347</v>
      </c>
    </row>
    <row r="74" spans="1:7" ht="126" customHeight="1">
      <c r="A74" s="79"/>
      <c r="B74" s="85"/>
      <c r="C74" s="70"/>
      <c r="D74" s="85"/>
      <c r="E74" s="70"/>
      <c r="F74" s="85"/>
      <c r="G74" s="54" t="s">
        <v>348</v>
      </c>
    </row>
    <row r="75" spans="1:7" ht="76.5">
      <c r="A75" s="81"/>
      <c r="B75" s="74"/>
      <c r="C75" s="82"/>
      <c r="D75" s="74"/>
      <c r="E75" s="82"/>
      <c r="F75" s="74"/>
      <c r="G75" s="58" t="s">
        <v>349</v>
      </c>
    </row>
    <row r="76" spans="1:7" ht="31.5" customHeight="1">
      <c r="A76" s="79"/>
      <c r="B76" s="85"/>
      <c r="C76" s="70"/>
      <c r="D76" s="85"/>
      <c r="E76" s="70"/>
      <c r="F76" s="85"/>
      <c r="G76" s="54" t="s">
        <v>350</v>
      </c>
    </row>
    <row r="77" spans="1:7" ht="114.75">
      <c r="A77" s="81"/>
      <c r="B77" s="74"/>
      <c r="C77" s="82"/>
      <c r="D77" s="74"/>
      <c r="E77" s="82"/>
      <c r="F77" s="74"/>
      <c r="G77" s="58" t="s">
        <v>351</v>
      </c>
    </row>
    <row r="78" spans="1:7" ht="25.5">
      <c r="A78" s="79"/>
      <c r="B78" s="85"/>
      <c r="C78" s="70"/>
      <c r="D78" s="85"/>
      <c r="E78" s="70"/>
      <c r="F78" s="85"/>
      <c r="G78" s="54" t="s">
        <v>352</v>
      </c>
    </row>
    <row r="79" spans="1:7" ht="51">
      <c r="A79" s="81"/>
      <c r="B79" s="74"/>
      <c r="C79" s="82"/>
      <c r="D79" s="74"/>
      <c r="E79" s="82"/>
      <c r="F79" s="74"/>
      <c r="G79" s="58" t="s">
        <v>353</v>
      </c>
    </row>
    <row r="80" spans="1:7" ht="63.75">
      <c r="A80" s="79"/>
      <c r="B80" s="85"/>
      <c r="C80" s="70"/>
      <c r="D80" s="85"/>
      <c r="E80" s="70"/>
      <c r="F80" s="85"/>
      <c r="G80" s="54" t="s">
        <v>354</v>
      </c>
    </row>
    <row r="81" spans="1:7" ht="63.75">
      <c r="A81" s="81"/>
      <c r="B81" s="74"/>
      <c r="C81" s="82"/>
      <c r="D81" s="74"/>
      <c r="E81" s="82"/>
      <c r="F81" s="74"/>
      <c r="G81" s="58" t="s">
        <v>355</v>
      </c>
    </row>
    <row r="82" spans="1:7" ht="38.25">
      <c r="A82" s="79"/>
      <c r="B82" s="85"/>
      <c r="C82" s="70"/>
      <c r="D82" s="85"/>
      <c r="E82" s="70"/>
      <c r="F82" s="85"/>
      <c r="G82" s="54" t="s">
        <v>356</v>
      </c>
    </row>
    <row r="83" spans="1:7" ht="38.25">
      <c r="A83" s="81"/>
      <c r="B83" s="74"/>
      <c r="C83" s="82"/>
      <c r="D83" s="74"/>
      <c r="E83" s="82"/>
      <c r="F83" s="74"/>
      <c r="G83" s="58" t="s">
        <v>357</v>
      </c>
    </row>
    <row r="84" spans="1:7" ht="180.75" customHeight="1">
      <c r="A84" s="79"/>
      <c r="B84" s="85"/>
      <c r="C84" s="70"/>
      <c r="D84" s="85"/>
      <c r="E84" s="70"/>
      <c r="F84" s="85"/>
      <c r="G84" s="54" t="s">
        <v>358</v>
      </c>
    </row>
    <row r="85" spans="1:7" ht="173.25" customHeight="1">
      <c r="A85" s="81"/>
      <c r="B85" s="74"/>
      <c r="C85" s="82"/>
      <c r="D85" s="74"/>
      <c r="E85" s="82"/>
      <c r="F85" s="74"/>
      <c r="G85" s="58" t="s">
        <v>359</v>
      </c>
    </row>
    <row r="86" spans="1:7" ht="38.25">
      <c r="A86" s="79"/>
      <c r="B86" s="85"/>
      <c r="C86" s="70"/>
      <c r="D86" s="85"/>
      <c r="E86" s="70"/>
      <c r="F86" s="85"/>
      <c r="G86" s="54" t="s">
        <v>360</v>
      </c>
    </row>
    <row r="87" spans="1:7" ht="51">
      <c r="A87" s="81"/>
      <c r="B87" s="74"/>
      <c r="C87" s="82"/>
      <c r="D87" s="74"/>
      <c r="E87" s="82"/>
      <c r="F87" s="74"/>
      <c r="G87" s="58" t="s">
        <v>361</v>
      </c>
    </row>
    <row r="88" spans="1:7" ht="38.25">
      <c r="A88" s="79"/>
      <c r="B88" s="85"/>
      <c r="C88" s="70"/>
      <c r="D88" s="85"/>
      <c r="E88" s="70"/>
      <c r="F88" s="85"/>
      <c r="G88" s="54" t="s">
        <v>362</v>
      </c>
    </row>
    <row r="89" spans="1:7" ht="51">
      <c r="A89" s="81"/>
      <c r="B89" s="74"/>
      <c r="C89" s="82"/>
      <c r="D89" s="74"/>
      <c r="E89" s="82"/>
      <c r="F89" s="74"/>
      <c r="G89" s="58" t="s">
        <v>363</v>
      </c>
    </row>
  </sheetData>
  <mergeCells count="6">
    <mergeCell ref="A1:C1"/>
    <mergeCell ref="E1:G1"/>
    <mergeCell ref="A3:A6"/>
    <mergeCell ref="C3:C6"/>
    <mergeCell ref="E3:E6"/>
    <mergeCell ref="G3:G6"/>
  </mergeCells>
  <pageMargins left="0.74791666666666701" right="0.74791666666666701" top="0.98402777777777795" bottom="0.98402777777777795" header="0.51180555555555496" footer="0.51180555555555496"/>
  <pageSetup paperSize="0" scale="0" firstPageNumber="0" fitToHeight="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sheetPr>
    <tabColor rgb="FF008000"/>
    <pageSetUpPr fitToPage="1"/>
  </sheetPr>
  <dimension ref="A1:AMK62"/>
  <sheetViews>
    <sheetView zoomScale="90" zoomScaleNormal="90" workbookViewId="0">
      <selection activeCell="H2" sqref="H2"/>
    </sheetView>
  </sheetViews>
  <sheetFormatPr defaultRowHeight="12.75"/>
  <cols>
    <col min="1" max="1" width="66.7109375" style="86"/>
    <col min="2" max="3" width="2.140625" style="86"/>
    <col min="4" max="4" width="57.5703125" style="86"/>
    <col min="5" max="6" width="2.140625" style="86"/>
    <col min="7" max="1025" width="11.42578125" style="86"/>
  </cols>
  <sheetData>
    <row r="1" spans="1:6" ht="12.75" customHeight="1">
      <c r="A1" s="349" t="s">
        <v>364</v>
      </c>
      <c r="B1" s="349"/>
      <c r="C1" s="87"/>
      <c r="D1" s="350" t="s">
        <v>365</v>
      </c>
      <c r="E1" s="350"/>
      <c r="F1" s="87"/>
    </row>
    <row r="2" spans="1:6" ht="34.5" customHeight="1">
      <c r="A2" s="349"/>
      <c r="B2" s="349"/>
      <c r="C2" s="88"/>
      <c r="D2" s="350"/>
      <c r="E2" s="350"/>
      <c r="F2" s="88"/>
    </row>
    <row r="3" spans="1:6">
      <c r="A3" s="89" t="s">
        <v>366</v>
      </c>
      <c r="B3" s="90"/>
      <c r="C3" s="91"/>
      <c r="D3" s="92" t="s">
        <v>367</v>
      </c>
      <c r="E3" s="90"/>
      <c r="F3" s="91"/>
    </row>
    <row r="4" spans="1:6" ht="89.25">
      <c r="A4" s="93" t="s">
        <v>368</v>
      </c>
      <c r="B4" s="90"/>
      <c r="C4" s="91"/>
      <c r="D4" s="94" t="s">
        <v>369</v>
      </c>
      <c r="E4" s="90"/>
      <c r="F4" s="91"/>
    </row>
    <row r="5" spans="1:6">
      <c r="A5" s="95" t="s">
        <v>370</v>
      </c>
      <c r="B5" s="96">
        <v>1</v>
      </c>
      <c r="C5" s="91"/>
      <c r="D5" s="96" t="s">
        <v>371</v>
      </c>
      <c r="E5" s="96">
        <v>1</v>
      </c>
      <c r="F5" s="91"/>
    </row>
    <row r="6" spans="1:6">
      <c r="A6" s="95" t="s">
        <v>372</v>
      </c>
      <c r="B6" s="96">
        <v>2</v>
      </c>
      <c r="C6" s="91"/>
      <c r="D6" s="96" t="s">
        <v>373</v>
      </c>
      <c r="E6" s="96">
        <v>2</v>
      </c>
      <c r="F6" s="91"/>
    </row>
    <row r="7" spans="1:6">
      <c r="A7" s="95" t="s">
        <v>374</v>
      </c>
      <c r="B7" s="96">
        <v>3</v>
      </c>
      <c r="C7" s="91"/>
      <c r="D7" s="96" t="s">
        <v>375</v>
      </c>
      <c r="E7" s="96">
        <v>3</v>
      </c>
      <c r="F7" s="91"/>
    </row>
    <row r="8" spans="1:6" ht="25.5">
      <c r="A8" s="95" t="s">
        <v>376</v>
      </c>
      <c r="B8" s="96">
        <v>4</v>
      </c>
      <c r="C8" s="91"/>
      <c r="D8" s="96" t="s">
        <v>377</v>
      </c>
      <c r="E8" s="96">
        <v>4</v>
      </c>
      <c r="F8" s="91"/>
    </row>
    <row r="9" spans="1:6">
      <c r="A9" s="95" t="s">
        <v>378</v>
      </c>
      <c r="B9" s="96">
        <v>5</v>
      </c>
      <c r="C9" s="91"/>
      <c r="D9" s="96" t="s">
        <v>379</v>
      </c>
      <c r="E9" s="96">
        <v>5</v>
      </c>
      <c r="F9" s="91"/>
    </row>
    <row r="10" spans="1:6">
      <c r="A10" s="97"/>
      <c r="B10" s="98"/>
      <c r="C10" s="98"/>
      <c r="D10" s="98"/>
      <c r="E10" s="98"/>
      <c r="F10" s="98"/>
    </row>
    <row r="11" spans="1:6">
      <c r="A11" s="92" t="s">
        <v>380</v>
      </c>
      <c r="B11" s="90"/>
      <c r="C11" s="98"/>
      <c r="D11" s="92" t="s">
        <v>381</v>
      </c>
      <c r="E11" s="90"/>
      <c r="F11" s="98"/>
    </row>
    <row r="12" spans="1:6" ht="76.5">
      <c r="A12" s="94" t="s">
        <v>382</v>
      </c>
      <c r="B12" s="90"/>
      <c r="C12" s="98"/>
      <c r="D12" s="94" t="s">
        <v>383</v>
      </c>
      <c r="E12" s="90"/>
      <c r="F12" s="98"/>
    </row>
    <row r="13" spans="1:6">
      <c r="A13" s="96" t="s">
        <v>384</v>
      </c>
      <c r="B13" s="96">
        <v>1</v>
      </c>
      <c r="C13" s="98"/>
      <c r="D13" s="96" t="s">
        <v>385</v>
      </c>
      <c r="E13" s="96">
        <v>1</v>
      </c>
      <c r="F13" s="98"/>
    </row>
    <row r="14" spans="1:6">
      <c r="A14" s="96" t="s">
        <v>386</v>
      </c>
      <c r="B14" s="96">
        <v>2</v>
      </c>
      <c r="C14" s="98"/>
      <c r="D14" s="96" t="s">
        <v>387</v>
      </c>
      <c r="E14" s="96">
        <v>5</v>
      </c>
      <c r="F14" s="98"/>
    </row>
    <row r="15" spans="1:6">
      <c r="A15" s="96" t="s">
        <v>388</v>
      </c>
      <c r="B15" s="96">
        <v>3</v>
      </c>
      <c r="C15" s="98"/>
      <c r="D15" s="96"/>
      <c r="E15" s="96"/>
      <c r="F15" s="98"/>
    </row>
    <row r="16" spans="1:6">
      <c r="A16" s="96" t="s">
        <v>389</v>
      </c>
      <c r="B16" s="96">
        <v>4</v>
      </c>
      <c r="C16" s="98"/>
      <c r="D16" s="96"/>
      <c r="E16" s="96"/>
      <c r="F16" s="98"/>
    </row>
    <row r="17" spans="1:6">
      <c r="A17" s="96" t="s">
        <v>390</v>
      </c>
      <c r="B17" s="96">
        <v>5</v>
      </c>
      <c r="C17" s="98"/>
      <c r="D17"/>
      <c r="E17" s="96"/>
      <c r="F17" s="98"/>
    </row>
    <row r="18" spans="1:6">
      <c r="A18" s="98"/>
      <c r="B18" s="98"/>
      <c r="C18" s="98"/>
      <c r="D18" s="98"/>
      <c r="E18" s="98"/>
      <c r="F18" s="98"/>
    </row>
    <row r="19" spans="1:6">
      <c r="A19" s="92" t="s">
        <v>391</v>
      </c>
      <c r="B19" s="90"/>
      <c r="C19" s="98"/>
      <c r="D19" s="92" t="s">
        <v>392</v>
      </c>
      <c r="E19" s="90"/>
      <c r="F19" s="98"/>
    </row>
    <row r="20" spans="1:6" ht="38.25">
      <c r="A20" s="94" t="s">
        <v>393</v>
      </c>
      <c r="B20" s="90"/>
      <c r="C20" s="98"/>
      <c r="D20" s="94" t="s">
        <v>394</v>
      </c>
      <c r="E20" s="90"/>
      <c r="F20" s="98"/>
    </row>
    <row r="21" spans="1:6">
      <c r="A21" s="96" t="s">
        <v>395</v>
      </c>
      <c r="B21" s="96">
        <v>1</v>
      </c>
      <c r="C21" s="98"/>
      <c r="D21" s="96" t="s">
        <v>385</v>
      </c>
      <c r="E21" s="96">
        <v>1</v>
      </c>
      <c r="F21" s="98"/>
    </row>
    <row r="22" spans="1:6">
      <c r="A22" s="99" t="s">
        <v>396</v>
      </c>
      <c r="B22" s="96">
        <v>2</v>
      </c>
      <c r="C22" s="98"/>
      <c r="D22" s="96" t="s">
        <v>397</v>
      </c>
      <c r="E22" s="96">
        <v>2</v>
      </c>
      <c r="F22" s="98"/>
    </row>
    <row r="23" spans="1:6">
      <c r="A23" s="96" t="s">
        <v>398</v>
      </c>
      <c r="B23" s="96">
        <v>3</v>
      </c>
      <c r="C23" s="98"/>
      <c r="D23" s="96" t="s">
        <v>399</v>
      </c>
      <c r="E23" s="96">
        <v>3</v>
      </c>
      <c r="F23" s="98"/>
    </row>
    <row r="24" spans="1:6">
      <c r="A24" s="99" t="s">
        <v>400</v>
      </c>
      <c r="B24" s="96">
        <v>4</v>
      </c>
      <c r="C24" s="98"/>
      <c r="D24" s="96" t="s">
        <v>401</v>
      </c>
      <c r="E24" s="96">
        <v>4</v>
      </c>
      <c r="F24" s="98"/>
    </row>
    <row r="25" spans="1:6">
      <c r="A25" s="96" t="s">
        <v>402</v>
      </c>
      <c r="B25" s="96">
        <v>5</v>
      </c>
      <c r="C25" s="98"/>
      <c r="D25" s="96" t="s">
        <v>403</v>
      </c>
      <c r="E25" s="96">
        <v>5</v>
      </c>
      <c r="F25" s="98"/>
    </row>
    <row r="26" spans="1:6">
      <c r="A26" s="98"/>
      <c r="B26" s="98"/>
      <c r="C26" s="98"/>
      <c r="D26" s="98"/>
      <c r="E26" s="98"/>
      <c r="F26" s="98"/>
    </row>
    <row r="27" spans="1:6">
      <c r="A27" s="92" t="s">
        <v>404</v>
      </c>
      <c r="B27" s="90"/>
      <c r="C27" s="98"/>
      <c r="D27" s="92" t="s">
        <v>405</v>
      </c>
      <c r="E27" s="90"/>
      <c r="F27" s="98"/>
    </row>
    <row r="28" spans="1:6" ht="51">
      <c r="A28" s="94" t="s">
        <v>406</v>
      </c>
      <c r="B28" s="90"/>
      <c r="C28" s="98"/>
      <c r="D28" s="94" t="s">
        <v>407</v>
      </c>
      <c r="E28" s="90"/>
      <c r="F28" s="98"/>
    </row>
    <row r="29" spans="1:6">
      <c r="A29" s="96" t="s">
        <v>408</v>
      </c>
      <c r="B29" s="96">
        <v>1</v>
      </c>
      <c r="C29" s="98"/>
      <c r="D29" s="96" t="s">
        <v>409</v>
      </c>
      <c r="E29" s="96">
        <v>1</v>
      </c>
      <c r="F29" s="98"/>
    </row>
    <row r="30" spans="1:6" ht="25.5">
      <c r="A30" s="100" t="s">
        <v>410</v>
      </c>
      <c r="B30" s="96">
        <v>2</v>
      </c>
      <c r="C30" s="98"/>
      <c r="D30" s="96" t="s">
        <v>411</v>
      </c>
      <c r="E30" s="96">
        <v>2</v>
      </c>
      <c r="F30" s="98"/>
    </row>
    <row r="31" spans="1:6" ht="25.5">
      <c r="A31" s="100" t="s">
        <v>412</v>
      </c>
      <c r="B31" s="96">
        <v>3</v>
      </c>
      <c r="C31" s="98"/>
      <c r="D31" s="100" t="s">
        <v>413</v>
      </c>
      <c r="E31" s="96">
        <v>3</v>
      </c>
      <c r="F31" s="98"/>
    </row>
    <row r="32" spans="1:6" ht="25.5">
      <c r="A32" s="100" t="s">
        <v>414</v>
      </c>
      <c r="B32" s="96">
        <v>4</v>
      </c>
      <c r="C32" s="98"/>
      <c r="D32" s="96" t="s">
        <v>415</v>
      </c>
      <c r="E32" s="96">
        <v>4</v>
      </c>
      <c r="F32" s="98"/>
    </row>
    <row r="33" spans="1:6" ht="25.5">
      <c r="A33" s="100" t="s">
        <v>416</v>
      </c>
      <c r="B33" s="96">
        <v>5</v>
      </c>
      <c r="C33" s="98"/>
      <c r="D33" s="96" t="s">
        <v>417</v>
      </c>
      <c r="E33" s="96">
        <v>5</v>
      </c>
      <c r="F33" s="98"/>
    </row>
    <row r="34" spans="1:6">
      <c r="A34" s="98"/>
      <c r="B34" s="98"/>
      <c r="C34" s="98"/>
      <c r="D34" s="98"/>
      <c r="E34" s="98"/>
      <c r="F34" s="98"/>
    </row>
    <row r="35" spans="1:6">
      <c r="A35" s="92" t="s">
        <v>418</v>
      </c>
      <c r="B35" s="90"/>
      <c r="C35" s="98"/>
      <c r="D35" s="351"/>
      <c r="E35" s="351"/>
      <c r="F35" s="351"/>
    </row>
    <row r="36" spans="1:6" ht="51">
      <c r="A36" s="94" t="s">
        <v>419</v>
      </c>
      <c r="B36" s="90"/>
      <c r="C36" s="98"/>
      <c r="D36" s="351"/>
      <c r="E36" s="351"/>
      <c r="F36" s="351"/>
    </row>
    <row r="37" spans="1:6">
      <c r="A37" s="96" t="s">
        <v>385</v>
      </c>
      <c r="B37" s="96">
        <v>1</v>
      </c>
      <c r="C37" s="98"/>
      <c r="D37" s="351"/>
      <c r="E37" s="351"/>
      <c r="F37" s="351"/>
    </row>
    <row r="38" spans="1:6">
      <c r="A38" s="96" t="s">
        <v>420</v>
      </c>
      <c r="B38" s="96">
        <v>5</v>
      </c>
      <c r="C38" s="98"/>
      <c r="D38" s="351"/>
      <c r="E38" s="351"/>
      <c r="F38" s="351"/>
    </row>
    <row r="39" spans="1:6">
      <c r="A39" s="98"/>
      <c r="B39" s="98"/>
      <c r="C39" s="98"/>
      <c r="D39" s="101"/>
      <c r="E39" s="101"/>
      <c r="F39" s="101"/>
    </row>
    <row r="40" spans="1:6">
      <c r="A40" s="92" t="s">
        <v>421</v>
      </c>
      <c r="B40" s="94"/>
      <c r="C40" s="98"/>
      <c r="D40" s="101"/>
      <c r="E40" s="101"/>
      <c r="F40" s="101"/>
    </row>
    <row r="41" spans="1:6" ht="25.5">
      <c r="A41" s="94" t="s">
        <v>422</v>
      </c>
      <c r="B41" s="94"/>
      <c r="C41" s="98"/>
      <c r="D41" s="101"/>
      <c r="E41" s="101"/>
      <c r="F41" s="101"/>
    </row>
    <row r="42" spans="1:6">
      <c r="A42" s="96" t="s">
        <v>423</v>
      </c>
      <c r="B42" s="96">
        <v>1</v>
      </c>
      <c r="C42" s="98"/>
      <c r="D42" s="101"/>
      <c r="E42" s="101"/>
      <c r="F42" s="101"/>
    </row>
    <row r="43" spans="1:6">
      <c r="A43" s="96" t="s">
        <v>424</v>
      </c>
      <c r="B43" s="96">
        <v>2</v>
      </c>
      <c r="C43" s="98"/>
      <c r="D43" s="101"/>
      <c r="E43" s="101"/>
      <c r="F43" s="101"/>
    </row>
    <row r="44" spans="1:6">
      <c r="A44" s="96" t="s">
        <v>425</v>
      </c>
      <c r="B44" s="96">
        <v>3</v>
      </c>
      <c r="C44" s="98"/>
      <c r="D44" s="101"/>
      <c r="E44" s="101"/>
      <c r="F44" s="101"/>
    </row>
    <row r="45" spans="1:6">
      <c r="A45" s="96" t="s">
        <v>426</v>
      </c>
      <c r="B45" s="96">
        <v>4</v>
      </c>
      <c r="C45" s="98"/>
      <c r="D45" s="101"/>
      <c r="E45" s="101"/>
      <c r="F45" s="101"/>
    </row>
    <row r="46" spans="1:6">
      <c r="A46" s="96" t="s">
        <v>427</v>
      </c>
      <c r="B46" s="96">
        <v>5</v>
      </c>
      <c r="C46" s="98"/>
      <c r="D46" s="101"/>
      <c r="E46" s="101"/>
      <c r="F46" s="101"/>
    </row>
    <row r="47" spans="1:6">
      <c r="A47" s="102"/>
      <c r="B47" s="96"/>
      <c r="C47" s="103"/>
      <c r="D47" s="104"/>
      <c r="E47" s="104"/>
      <c r="F47" s="104"/>
    </row>
    <row r="48" spans="1:6">
      <c r="A48" s="102"/>
      <c r="B48" s="96"/>
      <c r="C48" s="103"/>
      <c r="D48" s="104"/>
      <c r="E48" s="104"/>
      <c r="F48" s="104"/>
    </row>
    <row r="49" spans="1:6" ht="12.75" customHeight="1">
      <c r="A49" s="105" t="s">
        <v>428</v>
      </c>
      <c r="B49" s="106"/>
      <c r="C49" s="106"/>
      <c r="D49" s="106"/>
      <c r="E49" s="106"/>
      <c r="F49" s="107"/>
    </row>
    <row r="50" spans="1:6">
      <c r="A50" s="108" t="s">
        <v>429</v>
      </c>
      <c r="B50" s="109"/>
      <c r="C50" s="109"/>
      <c r="D50" s="109"/>
      <c r="E50" s="109"/>
      <c r="F50" s="110"/>
    </row>
    <row r="51" spans="1:6">
      <c r="A51" s="108" t="s">
        <v>430</v>
      </c>
      <c r="B51" s="109"/>
      <c r="C51" s="109"/>
      <c r="D51" s="109"/>
      <c r="E51" s="109"/>
      <c r="F51" s="110"/>
    </row>
    <row r="52" spans="1:6" ht="54" customHeight="1">
      <c r="A52" s="352" t="s">
        <v>431</v>
      </c>
      <c r="B52" s="352"/>
      <c r="C52" s="352"/>
      <c r="D52" s="352"/>
      <c r="E52" s="352"/>
      <c r="F52" s="352"/>
    </row>
    <row r="53" spans="1:6">
      <c r="A53" s="111" t="s">
        <v>432</v>
      </c>
      <c r="B53" s="112"/>
      <c r="C53" s="103"/>
      <c r="D53" s="113" t="s">
        <v>433</v>
      </c>
      <c r="E53" s="112"/>
      <c r="F53" s="114"/>
    </row>
    <row r="54" spans="1:6">
      <c r="A54" s="115" t="s">
        <v>434</v>
      </c>
      <c r="B54" s="116">
        <v>0</v>
      </c>
      <c r="C54" s="103"/>
      <c r="D54" s="117" t="s">
        <v>435</v>
      </c>
      <c r="E54" s="116">
        <v>0</v>
      </c>
      <c r="F54" s="114"/>
    </row>
    <row r="55" spans="1:6">
      <c r="A55" s="115" t="s">
        <v>436</v>
      </c>
      <c r="B55" s="116">
        <v>1</v>
      </c>
      <c r="C55" s="103"/>
      <c r="D55" s="117" t="s">
        <v>437</v>
      </c>
      <c r="E55" s="116">
        <v>1</v>
      </c>
      <c r="F55" s="114"/>
    </row>
    <row r="56" spans="1:6">
      <c r="A56" s="115" t="s">
        <v>438</v>
      </c>
      <c r="B56" s="116">
        <v>2</v>
      </c>
      <c r="C56" s="103"/>
      <c r="D56" s="117" t="s">
        <v>439</v>
      </c>
      <c r="E56" s="116">
        <v>2</v>
      </c>
      <c r="F56" s="114"/>
    </row>
    <row r="57" spans="1:6">
      <c r="A57" s="115" t="s">
        <v>440</v>
      </c>
      <c r="B57" s="116">
        <v>3</v>
      </c>
      <c r="C57" s="103"/>
      <c r="D57" s="117" t="s">
        <v>441</v>
      </c>
      <c r="E57" s="116">
        <v>3</v>
      </c>
      <c r="F57" s="114"/>
    </row>
    <row r="58" spans="1:6">
      <c r="A58" s="115" t="s">
        <v>442</v>
      </c>
      <c r="B58" s="116">
        <v>4</v>
      </c>
      <c r="C58" s="103"/>
      <c r="D58" s="117" t="s">
        <v>443</v>
      </c>
      <c r="E58" s="116">
        <v>4</v>
      </c>
      <c r="F58" s="114"/>
    </row>
    <row r="59" spans="1:6">
      <c r="A59" s="118" t="s">
        <v>444</v>
      </c>
      <c r="B59" s="119">
        <v>5</v>
      </c>
      <c r="C59" s="103"/>
      <c r="D59" s="120" t="s">
        <v>445</v>
      </c>
      <c r="E59" s="119">
        <v>5</v>
      </c>
      <c r="F59" s="114"/>
    </row>
    <row r="60" spans="1:6" ht="23.1" customHeight="1">
      <c r="A60" s="353" t="s">
        <v>446</v>
      </c>
      <c r="B60" s="353"/>
      <c r="C60" s="353"/>
      <c r="D60" s="353"/>
      <c r="E60" s="353"/>
      <c r="F60" s="114"/>
    </row>
    <row r="61" spans="1:6" ht="23.1" customHeight="1">
      <c r="A61" s="348" t="s">
        <v>447</v>
      </c>
      <c r="B61" s="348"/>
      <c r="C61" s="348"/>
      <c r="D61" s="348"/>
      <c r="E61" s="348"/>
      <c r="F61" s="114"/>
    </row>
    <row r="62" spans="1:6">
      <c r="A62" s="121"/>
      <c r="B62" s="122"/>
      <c r="C62" s="122"/>
      <c r="D62" s="122"/>
      <c r="E62" s="122"/>
      <c r="F62" s="123"/>
    </row>
  </sheetData>
  <mergeCells count="6">
    <mergeCell ref="A61:E61"/>
    <mergeCell ref="A1:B2"/>
    <mergeCell ref="D1:E2"/>
    <mergeCell ref="D35:F38"/>
    <mergeCell ref="A52:F52"/>
    <mergeCell ref="A60:E60"/>
  </mergeCells>
  <pageMargins left="0.23611111111111099" right="0.23611111111111099" top="0.74791666666666701" bottom="0.74791666666666701"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sheetPr>
    <tabColor rgb="FFFF0000"/>
    <pageSetUpPr fitToPage="1"/>
  </sheetPr>
  <dimension ref="A1:AMK84"/>
  <sheetViews>
    <sheetView zoomScale="70" zoomScaleNormal="70" workbookViewId="0">
      <pane ySplit="2" topLeftCell="A3" activePane="bottomLeft" state="frozen"/>
      <selection pane="bottomLeft" activeCell="Q2" sqref="Q2"/>
    </sheetView>
  </sheetViews>
  <sheetFormatPr defaultRowHeight="20.25" outlineLevelRow="1"/>
  <cols>
    <col min="1" max="1" width="9.28515625" style="124"/>
    <col min="2" max="2" width="9.85546875" style="124"/>
    <col min="3" max="3" width="11.140625" style="124"/>
    <col min="4" max="4" width="42" style="124"/>
    <col min="5" max="5" width="33.5703125" style="125"/>
    <col min="6" max="6" width="25.7109375" style="124"/>
    <col min="7" max="7" width="30.140625" style="124"/>
    <col min="8" max="8" width="32.28515625" style="1"/>
    <col min="9" max="9" width="33.85546875" style="124"/>
    <col min="10" max="11" width="30.5703125" style="124"/>
    <col min="12" max="12" width="20.7109375" style="124"/>
    <col min="13" max="13" width="19.28515625" style="124"/>
    <col min="14" max="14" width="22" style="124"/>
    <col min="15" max="15" width="3.28515625" style="126"/>
    <col min="16" max="1025" width="10.85546875" style="124"/>
  </cols>
  <sheetData>
    <row r="1" spans="1:15" s="126" customFormat="1" ht="18" customHeight="1">
      <c r="A1" s="127" t="s">
        <v>448</v>
      </c>
      <c r="B1" s="128"/>
      <c r="C1" s="128"/>
      <c r="D1" s="128"/>
      <c r="E1" s="129"/>
      <c r="F1" s="128"/>
      <c r="G1" s="128"/>
      <c r="H1" s="130"/>
      <c r="I1" s="128"/>
      <c r="J1" s="128"/>
      <c r="K1" s="128"/>
      <c r="L1" s="128"/>
      <c r="M1" s="128"/>
      <c r="N1" s="128"/>
      <c r="O1" s="128"/>
    </row>
    <row r="2" spans="1:15" ht="27" customHeight="1">
      <c r="A2" s="131" t="str">
        <f>'Aree di rischio per processi'!B2</f>
        <v>A) Acquisizione e progressione del personale</v>
      </c>
      <c r="B2" s="132"/>
      <c r="C2" s="132"/>
      <c r="D2" s="132"/>
      <c r="E2" s="133"/>
      <c r="F2" s="132"/>
      <c r="G2" s="134" t="s">
        <v>449</v>
      </c>
      <c r="H2" s="135"/>
      <c r="I2" s="136"/>
      <c r="J2" s="136"/>
      <c r="K2" s="136"/>
      <c r="L2" s="136"/>
      <c r="M2" s="136"/>
      <c r="N2" s="136"/>
      <c r="O2" s="128"/>
    </row>
    <row r="3" spans="1:15" ht="30.75" customHeight="1">
      <c r="A3" s="356" t="str">
        <f>'Aree di rischio per processi'!A7</f>
        <v>A.01 Reclutamento di personale a tempo indeterminato, determinato e progressioni verticali</v>
      </c>
      <c r="B3" s="356"/>
      <c r="C3" s="356"/>
      <c r="D3" s="356"/>
      <c r="E3" s="137"/>
      <c r="F3" s="137"/>
      <c r="G3" s="138" t="str">
        <f>IF(C6=0,"--",IF(C6&lt;10,"Basso",IF(C6&lt;18,"Medio",IF(C6&lt;25.1,"Alto",""))))</f>
        <v>Basso</v>
      </c>
      <c r="H3" s="139">
        <f>C6</f>
        <v>5.333333333333333</v>
      </c>
      <c r="I3" s="140"/>
      <c r="J3" s="140"/>
      <c r="K3" s="140"/>
      <c r="L3" s="140"/>
      <c r="M3" s="140"/>
      <c r="N3" s="140"/>
      <c r="O3" s="128"/>
    </row>
    <row r="4" spans="1:15" ht="51.95" customHeight="1" outlineLevel="1">
      <c r="A4" s="357" t="str">
        <f>A3</f>
        <v>A.01 Reclutamento di personale a tempo indeterminato, determinato e progressioni verticali</v>
      </c>
      <c r="B4" s="358" t="s">
        <v>450</v>
      </c>
      <c r="C4" s="358"/>
      <c r="D4" s="141" t="s">
        <v>451</v>
      </c>
      <c r="E4" s="141" t="s">
        <v>452</v>
      </c>
      <c r="F4" s="141" t="s">
        <v>453</v>
      </c>
      <c r="G4" s="142" t="s">
        <v>454</v>
      </c>
      <c r="H4" s="359" t="s">
        <v>455</v>
      </c>
      <c r="I4" s="359"/>
      <c r="J4" s="354" t="s">
        <v>456</v>
      </c>
      <c r="K4" s="354"/>
      <c r="L4" s="354" t="s">
        <v>457</v>
      </c>
      <c r="M4" s="354" t="s">
        <v>458</v>
      </c>
      <c r="N4" s="354" t="s">
        <v>459</v>
      </c>
      <c r="O4" s="128"/>
    </row>
    <row r="5" spans="1:15" ht="24.75" customHeight="1" outlineLevel="1">
      <c r="A5" s="357"/>
      <c r="B5" s="358"/>
      <c r="C5" s="358"/>
      <c r="D5" s="143" t="s">
        <v>460</v>
      </c>
      <c r="E5" s="143" t="s">
        <v>461</v>
      </c>
      <c r="F5" s="143" t="s">
        <v>462</v>
      </c>
      <c r="G5" s="143" t="s">
        <v>461</v>
      </c>
      <c r="H5" s="144" t="s">
        <v>463</v>
      </c>
      <c r="I5" s="144" t="s">
        <v>464</v>
      </c>
      <c r="J5" s="144" t="s">
        <v>463</v>
      </c>
      <c r="K5" s="144" t="s">
        <v>464</v>
      </c>
      <c r="L5" s="354"/>
      <c r="M5" s="354"/>
      <c r="N5" s="354"/>
      <c r="O5" s="128"/>
    </row>
    <row r="6" spans="1:15" ht="57" customHeight="1" outlineLevel="1">
      <c r="A6" s="357"/>
      <c r="B6" s="145" t="s">
        <v>465</v>
      </c>
      <c r="C6" s="355">
        <f>B7*B9</f>
        <v>5.333333333333333</v>
      </c>
      <c r="D6" s="146" t="s">
        <v>466</v>
      </c>
      <c r="E6" s="4" t="s">
        <v>133</v>
      </c>
      <c r="F6" s="146" t="str">
        <f>VLOOKUP(E6,'Catalogo rischi'!$A$10:$B$31,2,0)</f>
        <v>CR.1 Pilotamento delle procedure</v>
      </c>
      <c r="G6" s="147" t="s">
        <v>20</v>
      </c>
      <c r="H6" s="148" t="s">
        <v>246</v>
      </c>
      <c r="I6" s="146"/>
      <c r="J6" s="146" t="s">
        <v>248</v>
      </c>
      <c r="K6" s="146" t="s">
        <v>264</v>
      </c>
      <c r="L6" s="179" t="s">
        <v>702</v>
      </c>
      <c r="M6" s="179" t="s">
        <v>702</v>
      </c>
      <c r="N6" s="333" t="s">
        <v>749</v>
      </c>
      <c r="O6" s="128"/>
    </row>
    <row r="7" spans="1:15" ht="80.25" customHeight="1" outlineLevel="1">
      <c r="A7" s="357"/>
      <c r="B7" s="150">
        <f>SUM(A!B6:B47)/6</f>
        <v>2.6666666666666665</v>
      </c>
      <c r="C7" s="355"/>
      <c r="D7" s="149" t="s">
        <v>467</v>
      </c>
      <c r="E7" s="4" t="s">
        <v>111</v>
      </c>
      <c r="F7" s="146" t="str">
        <f>VLOOKUP(E7,'Catalogo rischi'!$A$10:$B$31,2,0)</f>
        <v>CR.1 Pilotamento delle procedure</v>
      </c>
      <c r="G7" s="147" t="s">
        <v>18</v>
      </c>
      <c r="H7" s="148" t="s">
        <v>250</v>
      </c>
      <c r="I7" s="146" t="s">
        <v>287</v>
      </c>
      <c r="J7" s="146" t="s">
        <v>248</v>
      </c>
      <c r="K7" s="146" t="s">
        <v>261</v>
      </c>
      <c r="L7" s="179" t="s">
        <v>702</v>
      </c>
      <c r="M7" s="179" t="s">
        <v>702</v>
      </c>
      <c r="N7" s="151" t="s">
        <v>707</v>
      </c>
      <c r="O7" s="128"/>
    </row>
    <row r="8" spans="1:15" ht="83.25" customHeight="1" outlineLevel="1">
      <c r="A8" s="357"/>
      <c r="B8" s="152" t="s">
        <v>468</v>
      </c>
      <c r="C8" s="355"/>
      <c r="D8" s="146" t="s">
        <v>469</v>
      </c>
      <c r="E8" s="4" t="s">
        <v>125</v>
      </c>
      <c r="F8" s="146" t="str">
        <f>VLOOKUP(E8,'Catalogo rischi'!$A$10:$B$31,2,0)</f>
        <v>CR.5 Elusione delle procedure di svolgimento dell'attività e di controllo</v>
      </c>
      <c r="G8" s="147" t="s">
        <v>18</v>
      </c>
      <c r="H8" s="148" t="s">
        <v>250</v>
      </c>
      <c r="I8" s="146" t="s">
        <v>287</v>
      </c>
      <c r="J8" s="179"/>
      <c r="K8" s="146" t="s">
        <v>261</v>
      </c>
      <c r="L8" s="179" t="s">
        <v>702</v>
      </c>
      <c r="M8" s="179" t="s">
        <v>702</v>
      </c>
      <c r="N8" s="151" t="s">
        <v>751</v>
      </c>
      <c r="O8" s="128"/>
    </row>
    <row r="9" spans="1:15" ht="63.75" customHeight="1" outlineLevel="1">
      <c r="A9" s="357"/>
      <c r="B9" s="152">
        <f>SUM(A!E6:E34)/4</f>
        <v>2</v>
      </c>
      <c r="C9" s="355"/>
      <c r="D9" s="146" t="s">
        <v>470</v>
      </c>
      <c r="E9" s="4" t="s">
        <v>112</v>
      </c>
      <c r="F9" s="146" t="str">
        <f>VLOOKUP(E9,'Catalogo rischi'!$A$10:$B$31,2,0)</f>
        <v>CR.1 Pilotamento delle procedure</v>
      </c>
      <c r="G9" s="147" t="s">
        <v>18</v>
      </c>
      <c r="H9" s="148" t="s">
        <v>246</v>
      </c>
      <c r="I9" s="179" t="s">
        <v>298</v>
      </c>
      <c r="J9" s="146"/>
      <c r="K9" s="146" t="s">
        <v>264</v>
      </c>
      <c r="L9" s="179" t="s">
        <v>702</v>
      </c>
      <c r="M9" s="179" t="s">
        <v>702</v>
      </c>
      <c r="N9" s="333" t="s">
        <v>748</v>
      </c>
      <c r="O9" s="128"/>
    </row>
    <row r="10" spans="1:15" ht="89.25" customHeight="1" outlineLevel="1">
      <c r="A10" s="357"/>
      <c r="B10" s="153"/>
      <c r="C10" s="355"/>
      <c r="D10" s="146" t="s">
        <v>471</v>
      </c>
      <c r="E10" s="4" t="s">
        <v>127</v>
      </c>
      <c r="F10" s="146" t="str">
        <f>VLOOKUP(E10,'Catalogo rischi'!$A$10:$B$31,2,0)</f>
        <v>CR.6 Uso improprio o distorto della discrezionalità</v>
      </c>
      <c r="G10" s="147" t="s">
        <v>18</v>
      </c>
      <c r="H10" s="148" t="s">
        <v>258</v>
      </c>
      <c r="I10" s="146"/>
      <c r="J10" s="146"/>
      <c r="K10" s="146" t="s">
        <v>249</v>
      </c>
      <c r="L10" s="179" t="s">
        <v>702</v>
      </c>
      <c r="M10" s="179" t="s">
        <v>742</v>
      </c>
      <c r="N10" s="333" t="s">
        <v>750</v>
      </c>
      <c r="O10" s="128"/>
    </row>
    <row r="11" spans="1:15" ht="71.25" customHeight="1" outlineLevel="1">
      <c r="A11" s="357"/>
      <c r="B11" s="154"/>
      <c r="C11" s="355"/>
      <c r="D11" s="146" t="s">
        <v>472</v>
      </c>
      <c r="E11" s="4" t="s">
        <v>125</v>
      </c>
      <c r="F11" s="146" t="str">
        <f>VLOOKUP(E11,'Catalogo rischi'!$A$10:$B$31,2,0)</f>
        <v>CR.5 Elusione delle procedure di svolgimento dell'attività e di controllo</v>
      </c>
      <c r="G11" s="147" t="s">
        <v>18</v>
      </c>
      <c r="H11" s="148" t="s">
        <v>280</v>
      </c>
      <c r="I11" s="146" t="s">
        <v>247</v>
      </c>
      <c r="J11" s="146" t="s">
        <v>256</v>
      </c>
      <c r="K11" s="146"/>
      <c r="L11" s="179" t="s">
        <v>702</v>
      </c>
      <c r="M11" s="179" t="s">
        <v>702</v>
      </c>
      <c r="N11" s="335" t="s">
        <v>777</v>
      </c>
      <c r="O11" s="128"/>
    </row>
    <row r="12" spans="1:15" ht="18" customHeight="1" outlineLevel="1">
      <c r="A12" s="357"/>
      <c r="B12" s="155"/>
      <c r="C12" s="355"/>
      <c r="D12" s="146"/>
      <c r="E12" s="156"/>
      <c r="F12" s="146"/>
      <c r="G12" s="146"/>
      <c r="H12" s="157"/>
      <c r="I12" s="146"/>
      <c r="J12" s="146"/>
      <c r="K12" s="146"/>
      <c r="L12" s="146"/>
      <c r="M12" s="146"/>
      <c r="N12" s="149"/>
      <c r="O12" s="128"/>
    </row>
    <row r="13" spans="1:15" ht="18" customHeight="1" outlineLevel="1">
      <c r="A13" s="357"/>
      <c r="B13" s="158"/>
      <c r="C13" s="355"/>
      <c r="D13" s="146"/>
      <c r="E13" s="156"/>
      <c r="F13" s="146"/>
      <c r="G13" s="146"/>
      <c r="H13" s="157"/>
      <c r="I13" s="146"/>
      <c r="J13" s="146"/>
      <c r="K13" s="146"/>
      <c r="L13" s="146"/>
      <c r="M13" s="146"/>
      <c r="N13" s="149"/>
      <c r="O13" s="128"/>
    </row>
    <row r="14" spans="1:15" ht="18" customHeight="1" outlineLevel="1">
      <c r="A14" s="357"/>
      <c r="B14" s="159"/>
      <c r="C14" s="355"/>
      <c r="D14" s="146"/>
      <c r="E14" s="156"/>
      <c r="F14" s="146"/>
      <c r="G14" s="146"/>
      <c r="H14" s="157"/>
      <c r="I14" s="146"/>
      <c r="J14" s="146"/>
      <c r="K14" s="146"/>
      <c r="L14" s="146"/>
      <c r="M14" s="146"/>
      <c r="N14" s="149"/>
      <c r="O14" s="128"/>
    </row>
    <row r="15" spans="1:15">
      <c r="A15" s="140"/>
      <c r="B15" s="140"/>
      <c r="C15" s="140"/>
      <c r="D15" s="140"/>
      <c r="E15" s="160"/>
      <c r="F15" s="140"/>
      <c r="G15" s="140"/>
      <c r="H15" s="161"/>
      <c r="I15" s="140"/>
      <c r="J15" s="140"/>
      <c r="K15" s="140"/>
      <c r="L15" s="140"/>
      <c r="M15" s="140"/>
      <c r="N15" s="140"/>
      <c r="O15" s="128"/>
    </row>
    <row r="16" spans="1:15" ht="54.75" customHeight="1">
      <c r="A16" s="356" t="str">
        <f>'Aree di rischio per processi'!A8</f>
        <v>A.02 Progressioni economiche di carriera</v>
      </c>
      <c r="B16" s="356"/>
      <c r="C16" s="356"/>
      <c r="D16" s="356"/>
      <c r="E16" s="137"/>
      <c r="F16" s="137"/>
      <c r="G16" s="138" t="str">
        <f>IF(C19=0,"--",IF(C19&lt;10,"Basso",IF(C19&lt;18,"Medio",IF(C19&lt;25.1,"Alto",""))))</f>
        <v>Basso</v>
      </c>
      <c r="H16" s="139">
        <f>C19</f>
        <v>4</v>
      </c>
      <c r="I16" s="140"/>
      <c r="J16" s="140"/>
      <c r="K16" s="140"/>
      <c r="L16" s="140"/>
      <c r="M16" s="140"/>
      <c r="N16" s="140"/>
      <c r="O16" s="128"/>
    </row>
    <row r="17" spans="1:15" ht="71.25" customHeight="1" outlineLevel="1">
      <c r="A17" s="357" t="str">
        <f>A16</f>
        <v>A.02 Progressioni economiche di carriera</v>
      </c>
      <c r="B17" s="358" t="s">
        <v>450</v>
      </c>
      <c r="C17" s="358"/>
      <c r="D17" s="141" t="s">
        <v>473</v>
      </c>
      <c r="E17" s="141" t="s">
        <v>452</v>
      </c>
      <c r="F17" s="141" t="s">
        <v>453</v>
      </c>
      <c r="G17" s="142" t="s">
        <v>454</v>
      </c>
      <c r="H17" s="359" t="s">
        <v>455</v>
      </c>
      <c r="I17" s="359"/>
      <c r="J17" s="354" t="s">
        <v>456</v>
      </c>
      <c r="K17" s="354"/>
      <c r="L17" s="354" t="s">
        <v>457</v>
      </c>
      <c r="M17" s="354" t="s">
        <v>458</v>
      </c>
      <c r="N17" s="354" t="s">
        <v>459</v>
      </c>
      <c r="O17" s="128"/>
    </row>
    <row r="18" spans="1:15" ht="20.100000000000001" customHeight="1" outlineLevel="1">
      <c r="A18" s="357"/>
      <c r="B18" s="358"/>
      <c r="C18" s="358"/>
      <c r="D18" s="143" t="s">
        <v>460</v>
      </c>
      <c r="E18" s="143" t="s">
        <v>461</v>
      </c>
      <c r="F18" s="143" t="s">
        <v>462</v>
      </c>
      <c r="G18" s="143" t="s">
        <v>461</v>
      </c>
      <c r="H18" s="144" t="s">
        <v>463</v>
      </c>
      <c r="I18" s="144" t="s">
        <v>464</v>
      </c>
      <c r="J18" s="144" t="s">
        <v>463</v>
      </c>
      <c r="K18" s="144" t="s">
        <v>464</v>
      </c>
      <c r="L18" s="354"/>
      <c r="M18" s="354"/>
      <c r="N18" s="354"/>
      <c r="O18" s="128"/>
    </row>
    <row r="19" spans="1:15" ht="92.25" customHeight="1" outlineLevel="1">
      <c r="A19" s="357"/>
      <c r="B19" s="145" t="s">
        <v>465</v>
      </c>
      <c r="C19" s="355">
        <f>B20*B22</f>
        <v>4</v>
      </c>
      <c r="D19" s="146" t="s">
        <v>474</v>
      </c>
      <c r="E19" s="4" t="s">
        <v>133</v>
      </c>
      <c r="F19" s="146" t="str">
        <f>VLOOKUP(E19,'Catalogo rischi'!$A$10:$B$31,2,0)</f>
        <v>CR.1 Pilotamento delle procedure</v>
      </c>
      <c r="G19" s="147" t="s">
        <v>20</v>
      </c>
      <c r="H19" s="148" t="s">
        <v>246</v>
      </c>
      <c r="I19" s="146"/>
      <c r="J19" s="146" t="s">
        <v>248</v>
      </c>
      <c r="K19" s="146" t="s">
        <v>264</v>
      </c>
      <c r="L19" s="179" t="s">
        <v>702</v>
      </c>
      <c r="M19" s="179" t="s">
        <v>702</v>
      </c>
      <c r="N19" s="333" t="s">
        <v>749</v>
      </c>
      <c r="O19" s="128"/>
    </row>
    <row r="20" spans="1:15" ht="96" customHeight="1" outlineLevel="1">
      <c r="A20" s="357"/>
      <c r="B20" s="150">
        <f>SUM(A!B54:B95)/6</f>
        <v>2</v>
      </c>
      <c r="C20" s="355"/>
      <c r="D20" s="147" t="s">
        <v>475</v>
      </c>
      <c r="E20" s="4" t="s">
        <v>111</v>
      </c>
      <c r="F20" s="146" t="str">
        <f>VLOOKUP(E20,'Catalogo rischi'!$A$10:$B$31,2,0)</f>
        <v>CR.1 Pilotamento delle procedure</v>
      </c>
      <c r="G20" s="147" t="s">
        <v>18</v>
      </c>
      <c r="H20" s="148" t="s">
        <v>246</v>
      </c>
      <c r="I20" s="146"/>
      <c r="J20" s="146" t="s">
        <v>248</v>
      </c>
      <c r="K20" s="146" t="s">
        <v>261</v>
      </c>
      <c r="L20" s="179" t="s">
        <v>702</v>
      </c>
      <c r="M20" s="179" t="s">
        <v>702</v>
      </c>
      <c r="N20" s="333" t="s">
        <v>752</v>
      </c>
      <c r="O20" s="128"/>
    </row>
    <row r="21" spans="1:15" ht="84" customHeight="1" outlineLevel="1">
      <c r="A21" s="357"/>
      <c r="B21" s="162" t="s">
        <v>468</v>
      </c>
      <c r="C21" s="355"/>
      <c r="D21" s="146" t="s">
        <v>469</v>
      </c>
      <c r="E21" s="4" t="s">
        <v>125</v>
      </c>
      <c r="F21" s="146" t="str">
        <f>VLOOKUP(E21,'Catalogo rischi'!$A$10:$B$31,2,0)</f>
        <v>CR.5 Elusione delle procedure di svolgimento dell'attività e di controllo</v>
      </c>
      <c r="G21" s="147" t="s">
        <v>18</v>
      </c>
      <c r="H21" s="148" t="s">
        <v>250</v>
      </c>
      <c r="I21" s="146" t="s">
        <v>287</v>
      </c>
      <c r="J21" s="146"/>
      <c r="K21" s="146" t="s">
        <v>261</v>
      </c>
      <c r="L21" s="179" t="s">
        <v>702</v>
      </c>
      <c r="M21" s="179" t="s">
        <v>702</v>
      </c>
      <c r="N21" s="151" t="s">
        <v>751</v>
      </c>
      <c r="O21" s="128"/>
    </row>
    <row r="22" spans="1:15" ht="51" outlineLevel="1">
      <c r="A22" s="357"/>
      <c r="B22" s="152">
        <f>SUM(A!E54:E82)/4</f>
        <v>2</v>
      </c>
      <c r="C22" s="355"/>
      <c r="D22" s="146" t="s">
        <v>476</v>
      </c>
      <c r="E22" s="4" t="s">
        <v>112</v>
      </c>
      <c r="F22" s="146" t="str">
        <f>VLOOKUP(E22,'Catalogo rischi'!$A$10:$B$31,2,0)</f>
        <v>CR.1 Pilotamento delle procedure</v>
      </c>
      <c r="G22" s="147" t="s">
        <v>18</v>
      </c>
      <c r="H22" s="148" t="s">
        <v>250</v>
      </c>
      <c r="I22" s="146"/>
      <c r="J22" s="146"/>
      <c r="K22" s="146" t="s">
        <v>264</v>
      </c>
      <c r="L22" s="179" t="s">
        <v>702</v>
      </c>
      <c r="M22" s="179" t="s">
        <v>702</v>
      </c>
      <c r="N22" s="333" t="s">
        <v>753</v>
      </c>
      <c r="O22" s="128"/>
    </row>
    <row r="23" spans="1:15" ht="83.25" customHeight="1" outlineLevel="1">
      <c r="A23" s="357"/>
      <c r="B23" s="158"/>
      <c r="C23" s="355"/>
      <c r="D23" s="146" t="s">
        <v>471</v>
      </c>
      <c r="E23" s="4" t="s">
        <v>127</v>
      </c>
      <c r="F23" s="146" t="str">
        <f>VLOOKUP(E23,'Catalogo rischi'!$A$10:$B$31,2,0)</f>
        <v>CR.6 Uso improprio o distorto della discrezionalità</v>
      </c>
      <c r="G23" s="147" t="s">
        <v>18</v>
      </c>
      <c r="H23" s="148" t="s">
        <v>258</v>
      </c>
      <c r="I23" s="146"/>
      <c r="J23" s="146"/>
      <c r="K23" s="146" t="s">
        <v>249</v>
      </c>
      <c r="L23" s="179" t="s">
        <v>702</v>
      </c>
      <c r="M23" s="179" t="s">
        <v>742</v>
      </c>
      <c r="N23" s="333" t="s">
        <v>750</v>
      </c>
      <c r="O23" s="128"/>
    </row>
    <row r="24" spans="1:15" ht="67.5" customHeight="1" outlineLevel="1">
      <c r="A24" s="357"/>
      <c r="B24" s="163"/>
      <c r="C24" s="355"/>
      <c r="D24" s="146" t="s">
        <v>477</v>
      </c>
      <c r="E24" s="4" t="s">
        <v>128</v>
      </c>
      <c r="F24" s="146" t="str">
        <f>VLOOKUP(E24,'Catalogo rischi'!$A$10:$B$31,2,0)</f>
        <v>CR.6 Uso improprio o distorto della discrezionalità</v>
      </c>
      <c r="G24" s="147" t="s">
        <v>18</v>
      </c>
      <c r="H24" s="148" t="s">
        <v>280</v>
      </c>
      <c r="I24" s="146" t="s">
        <v>251</v>
      </c>
      <c r="J24" s="146" t="s">
        <v>248</v>
      </c>
      <c r="K24" s="146"/>
      <c r="L24" s="179" t="s">
        <v>702</v>
      </c>
      <c r="M24" s="179" t="s">
        <v>702</v>
      </c>
      <c r="N24" s="335" t="s">
        <v>778</v>
      </c>
      <c r="O24" s="128"/>
    </row>
    <row r="25" spans="1:15" ht="18" customHeight="1" outlineLevel="1">
      <c r="A25" s="357"/>
      <c r="B25"/>
      <c r="C25" s="355"/>
      <c r="D25" s="146"/>
      <c r="E25" s="156"/>
      <c r="F25" s="146"/>
      <c r="G25" s="146"/>
      <c r="H25" s="157"/>
      <c r="I25" s="146"/>
      <c r="J25" s="146"/>
      <c r="K25" s="146"/>
      <c r="L25" s="146"/>
      <c r="M25" s="146"/>
      <c r="N25" s="149"/>
      <c r="O25" s="128"/>
    </row>
    <row r="26" spans="1:15" ht="18" customHeight="1" outlineLevel="1">
      <c r="A26" s="357"/>
      <c r="B26"/>
      <c r="C26" s="355"/>
      <c r="D26" s="146"/>
      <c r="E26" s="156"/>
      <c r="F26" s="146"/>
      <c r="G26" s="146"/>
      <c r="H26" s="157"/>
      <c r="I26" s="146"/>
      <c r="J26" s="146"/>
      <c r="K26" s="146"/>
      <c r="L26" s="146"/>
      <c r="M26" s="146"/>
      <c r="N26" s="149"/>
      <c r="O26" s="128"/>
    </row>
    <row r="27" spans="1:15" ht="18" customHeight="1" outlineLevel="1">
      <c r="A27" s="357"/>
      <c r="B27" s="158"/>
      <c r="C27" s="355"/>
      <c r="D27" s="146"/>
      <c r="E27" s="156"/>
      <c r="F27" s="146"/>
      <c r="G27" s="146"/>
      <c r="H27" s="157"/>
      <c r="I27" s="146"/>
      <c r="J27" s="146"/>
      <c r="K27" s="146"/>
      <c r="L27" s="146"/>
      <c r="M27" s="146"/>
      <c r="N27" s="149"/>
      <c r="O27" s="128"/>
    </row>
    <row r="28" spans="1:15" ht="18" customHeight="1" outlineLevel="1">
      <c r="A28" s="357"/>
      <c r="B28" s="159"/>
      <c r="C28" s="355"/>
      <c r="D28" s="146"/>
      <c r="E28" s="156"/>
      <c r="F28" s="146"/>
      <c r="G28" s="146"/>
      <c r="H28" s="157"/>
      <c r="I28" s="146"/>
      <c r="J28" s="146"/>
      <c r="K28" s="146"/>
      <c r="L28" s="146"/>
      <c r="M28" s="146"/>
      <c r="N28" s="149"/>
      <c r="O28" s="128"/>
    </row>
    <row r="29" spans="1:15">
      <c r="A29" s="140"/>
      <c r="B29" s="140"/>
      <c r="C29" s="140"/>
      <c r="D29" s="140"/>
      <c r="E29" s="160"/>
      <c r="F29" s="140"/>
      <c r="G29" s="140"/>
      <c r="H29" s="161"/>
      <c r="I29" s="140"/>
      <c r="J29" s="140"/>
      <c r="K29" s="140"/>
      <c r="L29" s="140"/>
      <c r="M29" s="140"/>
      <c r="N29" s="140"/>
      <c r="O29" s="128"/>
    </row>
    <row r="30" spans="1:15" ht="42.75" customHeight="1">
      <c r="A30" s="356" t="str">
        <f>'Aree di rischio per processi'!A9</f>
        <v>A.03 Conferimento di incarichi di collaborazione</v>
      </c>
      <c r="B30" s="356"/>
      <c r="C30" s="356"/>
      <c r="D30" s="356"/>
      <c r="E30" s="137"/>
      <c r="F30" s="137"/>
      <c r="G30" s="138" t="str">
        <f>IF(C33=0,"--",IF(C33&lt;10,"Basso",IF(C33&lt;18,"Medio",IF(C33&lt;25.1,"Alto",""))))</f>
        <v>Basso</v>
      </c>
      <c r="H30" s="139">
        <f>C33</f>
        <v>5</v>
      </c>
      <c r="I30" s="140"/>
      <c r="J30" s="140"/>
      <c r="K30" s="140"/>
      <c r="L30" s="140"/>
      <c r="M30" s="140"/>
      <c r="N30" s="140"/>
      <c r="O30" s="128"/>
    </row>
    <row r="31" spans="1:15" ht="48" customHeight="1" outlineLevel="1">
      <c r="A31" s="357" t="str">
        <f>A30</f>
        <v>A.03 Conferimento di incarichi di collaborazione</v>
      </c>
      <c r="B31" s="358" t="s">
        <v>450</v>
      </c>
      <c r="C31" s="358"/>
      <c r="D31" s="141" t="s">
        <v>451</v>
      </c>
      <c r="E31" s="141" t="s">
        <v>452</v>
      </c>
      <c r="F31" s="141" t="s">
        <v>453</v>
      </c>
      <c r="G31" s="142" t="s">
        <v>454</v>
      </c>
      <c r="H31" s="359" t="s">
        <v>455</v>
      </c>
      <c r="I31" s="359"/>
      <c r="J31" s="354" t="s">
        <v>456</v>
      </c>
      <c r="K31" s="354"/>
      <c r="L31" s="354" t="s">
        <v>457</v>
      </c>
      <c r="M31" s="354" t="s">
        <v>458</v>
      </c>
      <c r="N31" s="354" t="s">
        <v>459</v>
      </c>
      <c r="O31" s="128"/>
    </row>
    <row r="32" spans="1:15" ht="20.100000000000001" customHeight="1" outlineLevel="1">
      <c r="A32" s="357"/>
      <c r="B32" s="358"/>
      <c r="C32" s="358"/>
      <c r="D32" s="143" t="s">
        <v>460</v>
      </c>
      <c r="E32" s="143" t="s">
        <v>461</v>
      </c>
      <c r="F32" s="143" t="s">
        <v>462</v>
      </c>
      <c r="G32" s="143" t="s">
        <v>461</v>
      </c>
      <c r="H32" s="144" t="s">
        <v>463</v>
      </c>
      <c r="I32" s="144" t="s">
        <v>464</v>
      </c>
      <c r="J32" s="144" t="s">
        <v>463</v>
      </c>
      <c r="K32" s="144" t="s">
        <v>464</v>
      </c>
      <c r="L32" s="354"/>
      <c r="M32" s="354"/>
      <c r="N32" s="354"/>
      <c r="O32" s="128"/>
    </row>
    <row r="33" spans="1:15" ht="63.75" customHeight="1" outlineLevel="1">
      <c r="A33" s="357"/>
      <c r="B33" s="145" t="s">
        <v>465</v>
      </c>
      <c r="C33" s="355">
        <f>B34*B36</f>
        <v>5</v>
      </c>
      <c r="D33" s="146" t="s">
        <v>478</v>
      </c>
      <c r="E33" s="4" t="s">
        <v>133</v>
      </c>
      <c r="F33" s="146" t="str">
        <f>VLOOKUP(E33,'Catalogo rischi'!$A$10:$B$31,2,0)</f>
        <v>CR.1 Pilotamento delle procedure</v>
      </c>
      <c r="G33" s="147" t="s">
        <v>20</v>
      </c>
      <c r="H33" s="148" t="s">
        <v>246</v>
      </c>
      <c r="I33" s="146"/>
      <c r="J33" s="146" t="s">
        <v>248</v>
      </c>
      <c r="K33" s="146" t="s">
        <v>264</v>
      </c>
      <c r="L33" s="179" t="s">
        <v>702</v>
      </c>
      <c r="M33" s="179" t="s">
        <v>702</v>
      </c>
      <c r="N33" s="333" t="s">
        <v>749</v>
      </c>
      <c r="O33" s="128"/>
    </row>
    <row r="34" spans="1:15" ht="75" customHeight="1" outlineLevel="1">
      <c r="A34" s="357"/>
      <c r="B34" s="150">
        <f>SUM(A!B102:B143)/6</f>
        <v>2.5</v>
      </c>
      <c r="C34" s="355"/>
      <c r="D34" s="146" t="s">
        <v>479</v>
      </c>
      <c r="E34" s="4" t="s">
        <v>111</v>
      </c>
      <c r="F34" s="146" t="str">
        <f>VLOOKUP(E34,'Catalogo rischi'!$A$10:$B$31,2,0)</f>
        <v>CR.1 Pilotamento delle procedure</v>
      </c>
      <c r="G34" s="147" t="s">
        <v>18</v>
      </c>
      <c r="H34" s="148" t="s">
        <v>246</v>
      </c>
      <c r="I34" s="146"/>
      <c r="J34" s="146" t="s">
        <v>248</v>
      </c>
      <c r="K34" s="146" t="s">
        <v>261</v>
      </c>
      <c r="L34" s="179" t="s">
        <v>702</v>
      </c>
      <c r="M34" s="179" t="s">
        <v>702</v>
      </c>
      <c r="N34" s="333" t="s">
        <v>752</v>
      </c>
      <c r="O34" s="128"/>
    </row>
    <row r="35" spans="1:15" ht="87.75" customHeight="1" outlineLevel="1">
      <c r="A35" s="357"/>
      <c r="B35" s="162" t="s">
        <v>468</v>
      </c>
      <c r="C35" s="355"/>
      <c r="D35" s="146" t="s">
        <v>480</v>
      </c>
      <c r="E35" s="4" t="s">
        <v>125</v>
      </c>
      <c r="F35" s="146" t="str">
        <f>VLOOKUP(E35,'Catalogo rischi'!$A$10:$B$31,2,0)</f>
        <v>CR.5 Elusione delle procedure di svolgimento dell'attività e di controllo</v>
      </c>
      <c r="G35" s="147" t="s">
        <v>18</v>
      </c>
      <c r="H35" s="148" t="s">
        <v>250</v>
      </c>
      <c r="I35" s="146" t="s">
        <v>287</v>
      </c>
      <c r="J35" s="146"/>
      <c r="K35" s="146" t="s">
        <v>261</v>
      </c>
      <c r="L35" s="179" t="s">
        <v>702</v>
      </c>
      <c r="M35" s="179" t="s">
        <v>702</v>
      </c>
      <c r="N35" s="151" t="s">
        <v>751</v>
      </c>
      <c r="O35" s="128"/>
    </row>
    <row r="36" spans="1:15" ht="72.75" customHeight="1" outlineLevel="1">
      <c r="A36" s="357"/>
      <c r="B36" s="152">
        <f>SUM(A!E102:E130)/4</f>
        <v>2</v>
      </c>
      <c r="C36" s="355"/>
      <c r="D36" s="146" t="s">
        <v>481</v>
      </c>
      <c r="E36" s="4" t="s">
        <v>132</v>
      </c>
      <c r="F36" s="146" t="str">
        <f>VLOOKUP(E36,'Catalogo rischi'!$A$10:$B$31,2,0)</f>
        <v>CR.7 Atti illeciti</v>
      </c>
      <c r="G36" s="147" t="s">
        <v>18</v>
      </c>
      <c r="H36" s="148" t="s">
        <v>482</v>
      </c>
      <c r="I36" s="146" t="s">
        <v>259</v>
      </c>
      <c r="J36" s="146" t="s">
        <v>248</v>
      </c>
      <c r="K36" s="146"/>
      <c r="L36" s="179" t="s">
        <v>702</v>
      </c>
      <c r="M36" s="179" t="s">
        <v>702</v>
      </c>
      <c r="N36" s="259" t="s">
        <v>708</v>
      </c>
      <c r="O36" s="128"/>
    </row>
    <row r="37" spans="1:15" ht="18" customHeight="1" outlineLevel="1">
      <c r="A37" s="357"/>
      <c r="B37" s="158"/>
      <c r="C37" s="355"/>
      <c r="D37" s="146"/>
      <c r="E37" s="4"/>
      <c r="F37" s="146"/>
      <c r="G37" s="146"/>
      <c r="H37" s="157"/>
      <c r="I37" s="146"/>
      <c r="J37" s="146"/>
      <c r="K37" s="146"/>
      <c r="L37" s="146"/>
      <c r="M37" s="146"/>
      <c r="N37" s="149"/>
      <c r="O37" s="128"/>
    </row>
    <row r="38" spans="1:15" ht="27" customHeight="1" outlineLevel="1">
      <c r="A38" s="357"/>
      <c r="B38" s="158"/>
      <c r="C38" s="355"/>
      <c r="D38" s="146"/>
      <c r="E38" s="164"/>
      <c r="F38" s="146"/>
      <c r="G38" s="146"/>
      <c r="H38" s="157"/>
      <c r="I38" s="146"/>
      <c r="J38" s="146"/>
      <c r="K38" s="146"/>
      <c r="L38" s="146"/>
      <c r="M38" s="146"/>
      <c r="N38" s="149"/>
      <c r="O38" s="128"/>
    </row>
    <row r="39" spans="1:15" ht="27" customHeight="1" outlineLevel="1">
      <c r="A39" s="357"/>
      <c r="B39" s="163"/>
      <c r="C39" s="355"/>
      <c r="D39" s="146"/>
      <c r="E39" s="156"/>
      <c r="F39" s="146"/>
      <c r="G39" s="146"/>
      <c r="H39" s="157"/>
      <c r="I39" s="146"/>
      <c r="J39" s="146"/>
      <c r="K39" s="146"/>
      <c r="L39" s="146"/>
      <c r="M39" s="146"/>
      <c r="N39" s="149"/>
      <c r="O39" s="128"/>
    </row>
    <row r="40" spans="1:15" ht="18" customHeight="1" outlineLevel="1">
      <c r="A40" s="357"/>
      <c r="B40" s="158"/>
      <c r="C40" s="355"/>
      <c r="D40" s="146"/>
      <c r="E40" s="156"/>
      <c r="F40" s="146"/>
      <c r="G40" s="146"/>
      <c r="H40" s="157"/>
      <c r="I40" s="146"/>
      <c r="J40" s="146"/>
      <c r="K40" s="146"/>
      <c r="L40" s="146"/>
      <c r="M40" s="146"/>
      <c r="N40" s="149"/>
      <c r="O40" s="128"/>
    </row>
    <row r="41" spans="1:15" ht="18" customHeight="1" outlineLevel="1">
      <c r="A41" s="357"/>
      <c r="B41" s="159"/>
      <c r="C41" s="355"/>
      <c r="D41" s="146"/>
      <c r="E41" s="156"/>
      <c r="F41" s="146"/>
      <c r="G41" s="146"/>
      <c r="H41" s="157"/>
      <c r="I41" s="146"/>
      <c r="J41" s="146"/>
      <c r="K41" s="146"/>
      <c r="L41" s="146"/>
      <c r="M41" s="146"/>
      <c r="N41" s="149"/>
      <c r="O41" s="128"/>
    </row>
    <row r="42" spans="1:15">
      <c r="A42" s="140"/>
      <c r="B42" s="140"/>
      <c r="C42" s="140"/>
      <c r="D42" s="140"/>
      <c r="E42" s="160"/>
      <c r="F42" s="140"/>
      <c r="G42" s="140"/>
      <c r="H42" s="161"/>
      <c r="I42" s="140"/>
      <c r="J42" s="140"/>
      <c r="K42" s="140"/>
      <c r="L42" s="140"/>
      <c r="M42" s="140"/>
      <c r="N42" s="140"/>
      <c r="O42" s="128"/>
    </row>
    <row r="43" spans="1:15" ht="41.25" customHeight="1">
      <c r="A43" s="356" t="str">
        <f>'Aree di rischio per processi'!A10</f>
        <v>A.04 Contratti di somministrazione lavoro</v>
      </c>
      <c r="B43" s="356"/>
      <c r="C43" s="356"/>
      <c r="D43" s="356"/>
      <c r="E43" s="137"/>
      <c r="F43" s="137"/>
      <c r="G43" s="138" t="str">
        <f>IF(C46=0,"--",IF(C46&lt;10,"Basso",IF(C46&lt;18,"Medio",IF(C46&lt;25.1,"Alto",""))))</f>
        <v>Basso</v>
      </c>
      <c r="H43" s="139">
        <f>C46</f>
        <v>7</v>
      </c>
      <c r="I43" s="140"/>
      <c r="J43" s="140"/>
      <c r="K43" s="140"/>
      <c r="L43" s="140"/>
      <c r="M43" s="140"/>
      <c r="N43" s="140"/>
      <c r="O43" s="128"/>
    </row>
    <row r="44" spans="1:15" ht="48.75" customHeight="1" outlineLevel="1">
      <c r="A44" s="357" t="str">
        <f>A43</f>
        <v>A.04 Contratti di somministrazione lavoro</v>
      </c>
      <c r="B44" s="360" t="s">
        <v>450</v>
      </c>
      <c r="C44" s="360"/>
      <c r="D44" s="141" t="s">
        <v>451</v>
      </c>
      <c r="E44" s="141" t="s">
        <v>452</v>
      </c>
      <c r="F44" s="141" t="s">
        <v>453</v>
      </c>
      <c r="G44" s="142" t="s">
        <v>454</v>
      </c>
      <c r="H44" s="359" t="s">
        <v>455</v>
      </c>
      <c r="I44" s="359"/>
      <c r="J44" s="354" t="s">
        <v>456</v>
      </c>
      <c r="K44" s="354"/>
      <c r="L44" s="354" t="s">
        <v>457</v>
      </c>
      <c r="M44" s="354" t="s">
        <v>458</v>
      </c>
      <c r="N44" s="354" t="s">
        <v>459</v>
      </c>
      <c r="O44" s="128"/>
    </row>
    <row r="45" spans="1:15" ht="22.5" outlineLevel="1">
      <c r="A45" s="357"/>
      <c r="B45" s="360"/>
      <c r="C45" s="360"/>
      <c r="D45" s="143" t="s">
        <v>460</v>
      </c>
      <c r="E45" s="143" t="s">
        <v>461</v>
      </c>
      <c r="F45" s="143" t="s">
        <v>462</v>
      </c>
      <c r="G45" s="143" t="s">
        <v>461</v>
      </c>
      <c r="H45" s="144" t="s">
        <v>463</v>
      </c>
      <c r="I45" s="144" t="s">
        <v>464</v>
      </c>
      <c r="J45" s="144" t="s">
        <v>463</v>
      </c>
      <c r="K45" s="144" t="s">
        <v>464</v>
      </c>
      <c r="L45" s="354"/>
      <c r="M45" s="354"/>
      <c r="N45" s="354"/>
      <c r="O45" s="128"/>
    </row>
    <row r="46" spans="1:15" ht="60.75" customHeight="1" outlineLevel="1">
      <c r="A46" s="357"/>
      <c r="B46" s="165" t="s">
        <v>465</v>
      </c>
      <c r="C46" s="355">
        <f>B47*B50</f>
        <v>7</v>
      </c>
      <c r="D46" s="146" t="s">
        <v>478</v>
      </c>
      <c r="E46" s="4" t="s">
        <v>133</v>
      </c>
      <c r="F46" s="146" t="str">
        <f>VLOOKUP(E46,'Catalogo rischi'!$A$10:$B$31,2,0)</f>
        <v>CR.1 Pilotamento delle procedure</v>
      </c>
      <c r="G46" s="147" t="s">
        <v>20</v>
      </c>
      <c r="H46" s="148" t="s">
        <v>246</v>
      </c>
      <c r="I46" s="146"/>
      <c r="J46" s="146" t="s">
        <v>248</v>
      </c>
      <c r="K46" s="146" t="s">
        <v>264</v>
      </c>
      <c r="L46" s="179" t="s">
        <v>702</v>
      </c>
      <c r="M46" s="179" t="s">
        <v>702</v>
      </c>
      <c r="N46" s="333" t="s">
        <v>749</v>
      </c>
      <c r="O46" s="128"/>
    </row>
    <row r="47" spans="1:15" ht="72" customHeight="1" outlineLevel="1">
      <c r="A47" s="357"/>
      <c r="B47" s="165">
        <f>SUM(A!B151:B192)/6</f>
        <v>3.5</v>
      </c>
      <c r="C47" s="355"/>
      <c r="D47" s="146" t="s">
        <v>479</v>
      </c>
      <c r="E47" s="4" t="s">
        <v>111</v>
      </c>
      <c r="F47" s="146" t="str">
        <f>VLOOKUP(E47,'Catalogo rischi'!$A$10:$B$31,2,0)</f>
        <v>CR.1 Pilotamento delle procedure</v>
      </c>
      <c r="G47" s="147" t="s">
        <v>18</v>
      </c>
      <c r="H47" s="148" t="s">
        <v>246</v>
      </c>
      <c r="I47" s="146"/>
      <c r="J47" s="146" t="s">
        <v>248</v>
      </c>
      <c r="K47" s="146" t="s">
        <v>261</v>
      </c>
      <c r="L47" s="179" t="s">
        <v>702</v>
      </c>
      <c r="M47" s="179" t="s">
        <v>702</v>
      </c>
      <c r="N47" s="333" t="s">
        <v>752</v>
      </c>
      <c r="O47" s="128"/>
    </row>
    <row r="48" spans="1:15" ht="90" customHeight="1" outlineLevel="1">
      <c r="A48" s="357"/>
      <c r="B48" s="162" t="s">
        <v>468</v>
      </c>
      <c r="C48" s="355"/>
      <c r="D48" s="146" t="s">
        <v>483</v>
      </c>
      <c r="E48" s="4" t="s">
        <v>133</v>
      </c>
      <c r="F48" s="146" t="str">
        <f>VLOOKUP(E48,'Catalogo rischi'!$A$10:$B$31,2,0)</f>
        <v>CR.1 Pilotamento delle procedure</v>
      </c>
      <c r="G48" s="147" t="s">
        <v>18</v>
      </c>
      <c r="H48" s="148" t="s">
        <v>258</v>
      </c>
      <c r="I48" s="146"/>
      <c r="J48" s="146"/>
      <c r="K48" s="146" t="s">
        <v>261</v>
      </c>
      <c r="L48" s="179" t="s">
        <v>702</v>
      </c>
      <c r="M48" s="179" t="s">
        <v>743</v>
      </c>
      <c r="N48" s="333" t="s">
        <v>754</v>
      </c>
      <c r="O48" s="128"/>
    </row>
    <row r="49" spans="1:15" ht="91.5" customHeight="1" outlineLevel="1">
      <c r="A49" s="357"/>
      <c r="B49" s="166"/>
      <c r="C49" s="355"/>
      <c r="D49" s="146" t="s">
        <v>484</v>
      </c>
      <c r="E49" s="4" t="s">
        <v>133</v>
      </c>
      <c r="F49" s="146" t="str">
        <f>VLOOKUP(E49,'Catalogo rischi'!$A$10:$B$31,2,0)</f>
        <v>CR.1 Pilotamento delle procedure</v>
      </c>
      <c r="G49" s="147" t="s">
        <v>18</v>
      </c>
      <c r="H49" s="148" t="s">
        <v>258</v>
      </c>
      <c r="I49" s="146"/>
      <c r="J49" s="146"/>
      <c r="K49" s="146" t="s">
        <v>261</v>
      </c>
      <c r="L49" s="179" t="s">
        <v>702</v>
      </c>
      <c r="M49" s="179" t="s">
        <v>743</v>
      </c>
      <c r="N49" s="333" t="s">
        <v>754</v>
      </c>
      <c r="O49" s="128"/>
    </row>
    <row r="50" spans="1:15" ht="87.75" customHeight="1" outlineLevel="1">
      <c r="A50" s="357"/>
      <c r="B50" s="167">
        <f>SUM(A!E151:E179)/4</f>
        <v>2</v>
      </c>
      <c r="C50" s="355"/>
      <c r="D50" s="146" t="s">
        <v>481</v>
      </c>
      <c r="E50" s="4" t="s">
        <v>133</v>
      </c>
      <c r="F50" s="146" t="str">
        <f>VLOOKUP(E50,'Catalogo rischi'!$A$10:$B$31,2,0)</f>
        <v>CR.1 Pilotamento delle procedure</v>
      </c>
      <c r="G50" s="147" t="s">
        <v>18</v>
      </c>
      <c r="H50" s="148" t="s">
        <v>258</v>
      </c>
      <c r="I50" s="146"/>
      <c r="J50" s="146"/>
      <c r="K50" s="146" t="s">
        <v>261</v>
      </c>
      <c r="L50" s="179" t="s">
        <v>702</v>
      </c>
      <c r="M50" s="179" t="s">
        <v>743</v>
      </c>
      <c r="N50" s="333" t="s">
        <v>754</v>
      </c>
      <c r="O50" s="128"/>
    </row>
    <row r="51" spans="1:15" outlineLevel="1">
      <c r="A51" s="357"/>
      <c r="B51" s="158"/>
      <c r="C51" s="355"/>
      <c r="D51" s="146"/>
      <c r="E51" s="156"/>
      <c r="F51" s="146"/>
      <c r="G51" s="146"/>
      <c r="H51" s="157"/>
      <c r="I51" s="146"/>
      <c r="J51" s="146"/>
      <c r="K51" s="146"/>
      <c r="L51" s="146"/>
      <c r="M51" s="146"/>
      <c r="N51" s="149"/>
      <c r="O51" s="128"/>
    </row>
    <row r="52" spans="1:15" outlineLevel="1">
      <c r="A52" s="357"/>
      <c r="B52" s="158"/>
      <c r="C52" s="355"/>
      <c r="D52" s="146"/>
      <c r="E52" s="156"/>
      <c r="F52" s="146"/>
      <c r="G52" s="146"/>
      <c r="H52" s="157"/>
      <c r="I52" s="146"/>
      <c r="J52" s="146"/>
      <c r="K52" s="146"/>
      <c r="L52" s="146"/>
      <c r="M52" s="146"/>
      <c r="N52" s="149"/>
      <c r="O52" s="128"/>
    </row>
    <row r="53" spans="1:15" ht="35.25" customHeight="1" outlineLevel="1">
      <c r="A53" s="357"/>
      <c r="B53" s="163"/>
      <c r="C53" s="355"/>
      <c r="D53" s="146"/>
      <c r="E53" s="156"/>
      <c r="F53" s="146"/>
      <c r="G53" s="146"/>
      <c r="H53" s="157"/>
      <c r="I53" s="146"/>
      <c r="J53" s="146"/>
      <c r="K53" s="146"/>
      <c r="L53" s="146"/>
      <c r="M53" s="146"/>
      <c r="N53" s="149"/>
      <c r="O53" s="128"/>
    </row>
    <row r="54" spans="1:15" outlineLevel="1">
      <c r="A54" s="357"/>
      <c r="B54" s="168"/>
      <c r="C54" s="355"/>
      <c r="D54" s="146"/>
      <c r="E54" s="156"/>
      <c r="F54" s="146"/>
      <c r="G54" s="146"/>
      <c r="H54" s="157"/>
      <c r="I54" s="146"/>
      <c r="J54" s="146"/>
      <c r="K54" s="146"/>
      <c r="L54" s="146"/>
      <c r="M54" s="146"/>
      <c r="N54" s="149"/>
      <c r="O54" s="128"/>
    </row>
    <row r="55" spans="1:15" outlineLevel="1">
      <c r="A55" s="357"/>
      <c r="B55" s="169"/>
      <c r="C55" s="355"/>
      <c r="D55" s="146"/>
      <c r="E55" s="156"/>
      <c r="F55" s="146"/>
      <c r="G55" s="146"/>
      <c r="H55" s="157"/>
      <c r="I55" s="146"/>
      <c r="J55" s="146"/>
      <c r="K55" s="146"/>
      <c r="L55" s="146"/>
      <c r="M55" s="146"/>
      <c r="N55" s="149"/>
      <c r="O55" s="128"/>
    </row>
    <row r="56" spans="1:15">
      <c r="A56" s="140"/>
      <c r="B56" s="140"/>
      <c r="C56" s="140"/>
      <c r="D56" s="140"/>
      <c r="E56" s="160"/>
      <c r="F56" s="140"/>
      <c r="G56" s="140"/>
      <c r="H56" s="161"/>
      <c r="I56" s="140"/>
      <c r="J56" s="140"/>
      <c r="K56" s="140"/>
      <c r="L56" s="140"/>
      <c r="M56" s="140"/>
      <c r="N56" s="140"/>
      <c r="O56" s="128"/>
    </row>
    <row r="57" spans="1:15" ht="43.5" customHeight="1">
      <c r="A57" s="356" t="str">
        <f>'Aree di rischio per processi'!A11</f>
        <v>A.05 Attivazione di distacchi/comandi di personale (in uscita)</v>
      </c>
      <c r="B57" s="356"/>
      <c r="C57" s="356"/>
      <c r="D57" s="356"/>
      <c r="E57" s="137"/>
      <c r="F57" s="137"/>
      <c r="G57" s="138" t="str">
        <f>IF(C60=0,"--",IF(C60&lt;10,"Basso",IF(C60&lt;18,"Medio",IF(C60&lt;25.1,"Alto",""))))</f>
        <v>Basso</v>
      </c>
      <c r="H57" s="139">
        <f>C60</f>
        <v>4</v>
      </c>
      <c r="I57" s="140"/>
      <c r="J57" s="140"/>
      <c r="K57" s="140"/>
      <c r="L57" s="140"/>
      <c r="M57" s="140"/>
      <c r="N57" s="140"/>
      <c r="O57" s="128"/>
    </row>
    <row r="58" spans="1:15" ht="45" customHeight="1" outlineLevel="1">
      <c r="A58" s="357" t="str">
        <f>A57</f>
        <v>A.05 Attivazione di distacchi/comandi di personale (in uscita)</v>
      </c>
      <c r="B58" s="358" t="s">
        <v>450</v>
      </c>
      <c r="C58" s="358"/>
      <c r="D58" s="141" t="s">
        <v>451</v>
      </c>
      <c r="E58" s="141" t="s">
        <v>452</v>
      </c>
      <c r="F58" s="141" t="s">
        <v>453</v>
      </c>
      <c r="G58" s="142" t="s">
        <v>454</v>
      </c>
      <c r="H58" s="359" t="s">
        <v>455</v>
      </c>
      <c r="I58" s="359"/>
      <c r="J58" s="354" t="s">
        <v>456</v>
      </c>
      <c r="K58" s="354"/>
      <c r="L58" s="354" t="s">
        <v>457</v>
      </c>
      <c r="M58" s="354" t="s">
        <v>458</v>
      </c>
      <c r="N58" s="354" t="s">
        <v>459</v>
      </c>
      <c r="O58" s="128"/>
    </row>
    <row r="59" spans="1:15" ht="22.5" outlineLevel="1">
      <c r="A59" s="357"/>
      <c r="B59" s="358"/>
      <c r="C59" s="358"/>
      <c r="D59" s="143" t="s">
        <v>460</v>
      </c>
      <c r="E59" s="143" t="s">
        <v>461</v>
      </c>
      <c r="F59" s="143" t="s">
        <v>462</v>
      </c>
      <c r="G59" s="143" t="s">
        <v>461</v>
      </c>
      <c r="H59" s="144" t="s">
        <v>463</v>
      </c>
      <c r="I59" s="144" t="s">
        <v>464</v>
      </c>
      <c r="J59" s="144" t="s">
        <v>463</v>
      </c>
      <c r="K59" s="144" t="s">
        <v>464</v>
      </c>
      <c r="L59" s="354"/>
      <c r="M59" s="354"/>
      <c r="N59" s="354"/>
      <c r="O59" s="128"/>
    </row>
    <row r="60" spans="1:15" ht="92.25" customHeight="1" outlineLevel="1">
      <c r="A60" s="357"/>
      <c r="B60" s="145" t="s">
        <v>465</v>
      </c>
      <c r="C60" s="355">
        <f>B61*B64</f>
        <v>4</v>
      </c>
      <c r="D60" s="146" t="s">
        <v>485</v>
      </c>
      <c r="E60" s="4" t="s">
        <v>130</v>
      </c>
      <c r="F60" s="146" t="str">
        <f>VLOOKUP(E60,'Catalogo rischi'!$A$10:$B$31,2,0)</f>
        <v>CR.5 Elusione delle procedure di svolgimento dell'attività e di controllo</v>
      </c>
      <c r="G60" s="147" t="s">
        <v>18</v>
      </c>
      <c r="H60" s="148" t="s">
        <v>246</v>
      </c>
      <c r="I60" s="146"/>
      <c r="J60" s="146" t="s">
        <v>248</v>
      </c>
      <c r="K60" s="146"/>
      <c r="L60" s="179" t="s">
        <v>702</v>
      </c>
      <c r="M60" s="179" t="s">
        <v>702</v>
      </c>
      <c r="N60" s="333" t="s">
        <v>755</v>
      </c>
      <c r="O60" s="128"/>
    </row>
    <row r="61" spans="1:15" ht="69.75" customHeight="1" outlineLevel="1">
      <c r="A61" s="357"/>
      <c r="B61" s="150">
        <f>SUM(A!B199:B240)/6</f>
        <v>2</v>
      </c>
      <c r="C61" s="355"/>
      <c r="D61" s="146" t="s">
        <v>486</v>
      </c>
      <c r="E61" s="4" t="s">
        <v>128</v>
      </c>
      <c r="F61" s="146" t="str">
        <f>VLOOKUP(E61,'Catalogo rischi'!$A$10:$B$31,2,0)</f>
        <v>CR.6 Uso improprio o distorto della discrezionalità</v>
      </c>
      <c r="G61" s="147" t="s">
        <v>18</v>
      </c>
      <c r="H61" s="148" t="s">
        <v>258</v>
      </c>
      <c r="I61" s="146" t="s">
        <v>247</v>
      </c>
      <c r="J61" s="146" t="s">
        <v>248</v>
      </c>
      <c r="K61" s="146"/>
      <c r="L61" s="179" t="s">
        <v>702</v>
      </c>
      <c r="M61" s="179" t="s">
        <v>744</v>
      </c>
      <c r="N61" s="259" t="s">
        <v>709</v>
      </c>
      <c r="O61" s="128"/>
    </row>
    <row r="62" spans="1:15" ht="70.5" customHeight="1" outlineLevel="1">
      <c r="A62" s="357"/>
      <c r="B62" s="162"/>
      <c r="C62" s="355"/>
      <c r="D62" s="146" t="s">
        <v>487</v>
      </c>
      <c r="E62" s="4" t="s">
        <v>126</v>
      </c>
      <c r="F62" s="146" t="str">
        <f>VLOOKUP(E62,'Catalogo rischi'!$A$10:$B$31,2,0)</f>
        <v>CR.5 Elusione delle procedure di svolgimento dell'attività e di controllo</v>
      </c>
      <c r="G62" s="147" t="s">
        <v>18</v>
      </c>
      <c r="H62" s="148" t="s">
        <v>258</v>
      </c>
      <c r="I62" s="146" t="s">
        <v>247</v>
      </c>
      <c r="J62" s="146"/>
      <c r="K62" s="146"/>
      <c r="L62" s="179" t="s">
        <v>702</v>
      </c>
      <c r="M62" s="179" t="s">
        <v>745</v>
      </c>
      <c r="N62" s="333" t="s">
        <v>756</v>
      </c>
      <c r="O62" s="128"/>
    </row>
    <row r="63" spans="1:15" ht="27" customHeight="1" outlineLevel="1">
      <c r="A63" s="357"/>
      <c r="B63" s="162" t="s">
        <v>468</v>
      </c>
      <c r="C63" s="355"/>
      <c r="D63" s="146"/>
      <c r="E63" s="4"/>
      <c r="F63" s="146"/>
      <c r="G63" s="147"/>
      <c r="H63" s="334"/>
      <c r="I63" s="146"/>
      <c r="J63" s="146"/>
      <c r="K63" s="146"/>
      <c r="L63" s="146"/>
      <c r="M63" s="146"/>
      <c r="N63" s="149"/>
      <c r="O63" s="128"/>
    </row>
    <row r="64" spans="1:15" outlineLevel="1">
      <c r="A64" s="357"/>
      <c r="B64" s="170">
        <f>SUM(A!E199:E227)/4</f>
        <v>2</v>
      </c>
      <c r="C64" s="355"/>
      <c r="D64" s="146"/>
      <c r="E64" s="156"/>
      <c r="F64" s="146"/>
      <c r="G64" s="146"/>
      <c r="H64" s="157"/>
      <c r="I64" s="146"/>
      <c r="J64" s="146"/>
      <c r="K64" s="146"/>
      <c r="L64" s="146"/>
      <c r="M64" s="146"/>
      <c r="N64" s="149"/>
      <c r="O64" s="128"/>
    </row>
    <row r="65" spans="1:15" outlineLevel="1">
      <c r="A65" s="357"/>
      <c r="B65" s="158"/>
      <c r="C65" s="355"/>
      <c r="D65" s="146"/>
      <c r="E65" s="156"/>
      <c r="F65" s="146"/>
      <c r="G65" s="146"/>
      <c r="H65" s="157"/>
      <c r="I65" s="146"/>
      <c r="J65" s="146"/>
      <c r="K65" s="146"/>
      <c r="L65" s="146"/>
      <c r="M65" s="146"/>
      <c r="N65" s="149"/>
      <c r="O65" s="128"/>
    </row>
    <row r="66" spans="1:15" outlineLevel="1">
      <c r="A66" s="357"/>
      <c r="B66" s="158"/>
      <c r="C66" s="355"/>
      <c r="D66" s="146"/>
      <c r="E66" s="156"/>
      <c r="F66" s="146"/>
      <c r="G66" s="146"/>
      <c r="H66" s="157"/>
      <c r="I66" s="146"/>
      <c r="J66" s="146"/>
      <c r="K66" s="146"/>
      <c r="L66" s="146"/>
      <c r="M66" s="146"/>
      <c r="N66" s="149"/>
      <c r="O66" s="128"/>
    </row>
    <row r="67" spans="1:15" outlineLevel="1">
      <c r="A67" s="357"/>
      <c r="B67" s="159"/>
      <c r="C67" s="355"/>
      <c r="D67" s="146"/>
      <c r="E67" s="156"/>
      <c r="F67" s="146"/>
      <c r="G67" s="146"/>
      <c r="H67" s="157"/>
      <c r="I67" s="146"/>
      <c r="J67" s="146"/>
      <c r="K67" s="146"/>
      <c r="L67" s="146"/>
      <c r="M67" s="146"/>
      <c r="N67" s="149"/>
      <c r="O67" s="128"/>
    </row>
    <row r="68" spans="1:15" outlineLevel="1">
      <c r="A68" s="357"/>
      <c r="B68" s="158"/>
      <c r="C68" s="355"/>
      <c r="D68" s="146"/>
      <c r="E68" s="156"/>
      <c r="F68" s="146"/>
      <c r="G68" s="146"/>
      <c r="H68" s="157"/>
      <c r="I68" s="146"/>
      <c r="J68" s="146"/>
      <c r="K68" s="146"/>
      <c r="L68" s="146"/>
      <c r="M68" s="146"/>
      <c r="N68" s="149"/>
      <c r="O68" s="128"/>
    </row>
    <row r="69" spans="1:15" outlineLevel="1">
      <c r="A69" s="357"/>
      <c r="B69" s="159"/>
      <c r="C69" s="355"/>
      <c r="D69" s="146"/>
      <c r="E69" s="156"/>
      <c r="F69" s="146"/>
      <c r="G69" s="146"/>
      <c r="H69" s="157"/>
      <c r="I69" s="146"/>
      <c r="J69" s="146"/>
      <c r="K69" s="146"/>
      <c r="L69" s="146"/>
      <c r="M69" s="146"/>
      <c r="N69" s="149"/>
      <c r="O69" s="128"/>
    </row>
    <row r="70" spans="1:15">
      <c r="A70" s="140"/>
      <c r="B70" s="140"/>
      <c r="C70" s="140"/>
      <c r="D70" s="140"/>
      <c r="E70" s="160"/>
      <c r="F70" s="140"/>
      <c r="G70" s="140"/>
      <c r="H70" s="161"/>
      <c r="I70" s="140"/>
      <c r="J70" s="140"/>
      <c r="K70" s="140"/>
      <c r="L70" s="140"/>
      <c r="M70" s="140"/>
      <c r="N70" s="140"/>
      <c r="O70" s="128"/>
    </row>
    <row r="71" spans="1:15" ht="39.75" customHeight="1">
      <c r="A71" s="356" t="str">
        <f>'Aree di rischio per processi'!A12</f>
        <v>A.06 Attivazione di procedure di mobilità in entrata</v>
      </c>
      <c r="B71" s="356"/>
      <c r="C71" s="356"/>
      <c r="D71" s="356"/>
      <c r="E71" s="137"/>
      <c r="F71" s="137"/>
      <c r="G71" s="138" t="str">
        <f>IF(C74=0,"--",IF(C74&lt;10,"Basso",IF(C74&lt;18,"Medio",IF(C74&lt;25.1,"Alto",""))))</f>
        <v>Basso</v>
      </c>
      <c r="H71" s="139">
        <f>C74</f>
        <v>4.333333333333333</v>
      </c>
      <c r="I71" s="140"/>
      <c r="J71" s="140"/>
      <c r="K71" s="140"/>
      <c r="L71" s="140"/>
      <c r="M71" s="140"/>
      <c r="N71" s="140"/>
      <c r="O71" s="128"/>
    </row>
    <row r="72" spans="1:15" ht="38.25" customHeight="1" outlineLevel="1">
      <c r="A72" s="357" t="str">
        <f>A71</f>
        <v>A.06 Attivazione di procedure di mobilità in entrata</v>
      </c>
      <c r="B72" s="358" t="s">
        <v>450</v>
      </c>
      <c r="C72" s="358"/>
      <c r="D72" s="141" t="s">
        <v>451</v>
      </c>
      <c r="E72" s="141" t="s">
        <v>452</v>
      </c>
      <c r="F72" s="141" t="s">
        <v>453</v>
      </c>
      <c r="G72" s="142" t="s">
        <v>454</v>
      </c>
      <c r="H72" s="359" t="s">
        <v>455</v>
      </c>
      <c r="I72" s="359"/>
      <c r="J72" s="354" t="s">
        <v>456</v>
      </c>
      <c r="K72" s="354"/>
      <c r="L72" s="354" t="s">
        <v>457</v>
      </c>
      <c r="M72" s="354" t="s">
        <v>458</v>
      </c>
      <c r="N72" s="354" t="s">
        <v>459</v>
      </c>
      <c r="O72" s="128"/>
    </row>
    <row r="73" spans="1:15" ht="22.5" outlineLevel="1">
      <c r="A73" s="357"/>
      <c r="B73" s="358"/>
      <c r="C73" s="358"/>
      <c r="D73" s="143" t="s">
        <v>460</v>
      </c>
      <c r="E73" s="143" t="s">
        <v>461</v>
      </c>
      <c r="F73" s="143" t="s">
        <v>462</v>
      </c>
      <c r="G73" s="143" t="s">
        <v>461</v>
      </c>
      <c r="H73" s="144" t="s">
        <v>463</v>
      </c>
      <c r="I73" s="144" t="s">
        <v>464</v>
      </c>
      <c r="J73" s="144" t="s">
        <v>463</v>
      </c>
      <c r="K73" s="144" t="s">
        <v>464</v>
      </c>
      <c r="L73" s="354"/>
      <c r="M73" s="354"/>
      <c r="N73" s="354"/>
      <c r="O73" s="128"/>
    </row>
    <row r="74" spans="1:15" ht="50.25" customHeight="1" outlineLevel="1">
      <c r="A74" s="357"/>
      <c r="B74" s="145" t="s">
        <v>465</v>
      </c>
      <c r="C74" s="355">
        <f>B75*B78</f>
        <v>4.333333333333333</v>
      </c>
      <c r="D74" s="146" t="s">
        <v>478</v>
      </c>
      <c r="E74" s="4" t="s">
        <v>133</v>
      </c>
      <c r="F74" s="146" t="str">
        <f>VLOOKUP(E74,'Catalogo rischi'!$A$10:$B$31,2,0)</f>
        <v>CR.1 Pilotamento delle procedure</v>
      </c>
      <c r="G74" s="147" t="s">
        <v>20</v>
      </c>
      <c r="H74" s="148" t="s">
        <v>246</v>
      </c>
      <c r="I74" s="146"/>
      <c r="J74" s="146" t="s">
        <v>248</v>
      </c>
      <c r="K74" s="146" t="s">
        <v>264</v>
      </c>
      <c r="L74" s="179" t="s">
        <v>702</v>
      </c>
      <c r="M74" s="179" t="s">
        <v>702</v>
      </c>
      <c r="N74" s="333" t="s">
        <v>749</v>
      </c>
      <c r="O74" s="128"/>
    </row>
    <row r="75" spans="1:15" ht="68.25" customHeight="1" outlineLevel="1">
      <c r="A75" s="357"/>
      <c r="B75" s="150">
        <f>SUM(A!B247:B288)/6</f>
        <v>2.1666666666666665</v>
      </c>
      <c r="C75" s="355"/>
      <c r="D75" s="146" t="s">
        <v>488</v>
      </c>
      <c r="E75" s="4" t="s">
        <v>111</v>
      </c>
      <c r="F75" s="146" t="str">
        <f>VLOOKUP(E75,'Catalogo rischi'!$A$10:$B$31,2,0)</f>
        <v>CR.1 Pilotamento delle procedure</v>
      </c>
      <c r="G75" s="147" t="s">
        <v>18</v>
      </c>
      <c r="H75" s="148" t="s">
        <v>246</v>
      </c>
      <c r="I75" s="146"/>
      <c r="J75" s="146" t="s">
        <v>248</v>
      </c>
      <c r="K75" s="146" t="s">
        <v>261</v>
      </c>
      <c r="L75" s="179" t="s">
        <v>702</v>
      </c>
      <c r="M75" s="179" t="s">
        <v>702</v>
      </c>
      <c r="N75" s="333" t="s">
        <v>752</v>
      </c>
      <c r="O75" s="128"/>
    </row>
    <row r="76" spans="1:15" ht="74.25" customHeight="1" outlineLevel="1">
      <c r="A76" s="357"/>
      <c r="B76" s="162"/>
      <c r="C76" s="355"/>
      <c r="D76" s="146" t="s">
        <v>484</v>
      </c>
      <c r="E76" s="4" t="s">
        <v>127</v>
      </c>
      <c r="F76" s="146" t="str">
        <f>VLOOKUP(E76,'Catalogo rischi'!$A$10:$B$31,2,0)</f>
        <v>CR.6 Uso improprio o distorto della discrezionalità</v>
      </c>
      <c r="G76" s="146" t="s">
        <v>18</v>
      </c>
      <c r="H76" s="148" t="s">
        <v>246</v>
      </c>
      <c r="I76" s="146"/>
      <c r="J76" s="146"/>
      <c r="K76" s="146" t="s">
        <v>249</v>
      </c>
      <c r="L76" s="179" t="s">
        <v>702</v>
      </c>
      <c r="M76" s="179" t="s">
        <v>702</v>
      </c>
      <c r="N76" s="333" t="s">
        <v>757</v>
      </c>
      <c r="O76" s="128"/>
    </row>
    <row r="77" spans="1:15" ht="60.75" customHeight="1" outlineLevel="1">
      <c r="A77" s="357"/>
      <c r="B77" s="170" t="s">
        <v>468</v>
      </c>
      <c r="C77" s="355"/>
      <c r="D77" s="146" t="s">
        <v>489</v>
      </c>
      <c r="E77" s="4" t="s">
        <v>126</v>
      </c>
      <c r="F77" s="146" t="str">
        <f>VLOOKUP(E77,'Catalogo rischi'!$A$10:$B$31,2,0)</f>
        <v>CR.5 Elusione delle procedure di svolgimento dell'attività e di controllo</v>
      </c>
      <c r="G77" s="147" t="s">
        <v>18</v>
      </c>
      <c r="H77" s="148" t="s">
        <v>280</v>
      </c>
      <c r="I77" s="146" t="s">
        <v>251</v>
      </c>
      <c r="J77" s="146"/>
      <c r="K77" s="146"/>
      <c r="L77" s="179" t="s">
        <v>702</v>
      </c>
      <c r="M77" s="179" t="s">
        <v>702</v>
      </c>
      <c r="N77" s="335" t="s">
        <v>779</v>
      </c>
      <c r="O77" s="128"/>
    </row>
    <row r="78" spans="1:15" ht="66.75" customHeight="1" outlineLevel="1">
      <c r="A78" s="357"/>
      <c r="B78" s="162">
        <f>SUM(A!E247:F275)/4</f>
        <v>2</v>
      </c>
      <c r="C78" s="355"/>
      <c r="D78" s="171" t="s">
        <v>490</v>
      </c>
      <c r="E78" s="4" t="s">
        <v>128</v>
      </c>
      <c r="F78" s="146" t="str">
        <f>VLOOKUP(E78,'Catalogo rischi'!$A$10:$B$31,2,0)</f>
        <v>CR.6 Uso improprio o distorto della discrezionalità</v>
      </c>
      <c r="G78" s="146" t="s">
        <v>18</v>
      </c>
      <c r="H78" s="148" t="s">
        <v>280</v>
      </c>
      <c r="I78" s="146" t="s">
        <v>251</v>
      </c>
      <c r="J78" s="146" t="s">
        <v>248</v>
      </c>
      <c r="K78" s="146"/>
      <c r="L78" s="179" t="s">
        <v>702</v>
      </c>
      <c r="M78" s="179" t="s">
        <v>702</v>
      </c>
      <c r="N78" s="335" t="s">
        <v>778</v>
      </c>
      <c r="O78" s="128"/>
    </row>
    <row r="79" spans="1:15" ht="39.75" customHeight="1" outlineLevel="1">
      <c r="A79" s="357"/>
      <c r="B79" s="172"/>
      <c r="C79" s="355"/>
      <c r="D79" s="146"/>
      <c r="E79" s="156"/>
      <c r="F79" s="146"/>
      <c r="G79" s="146"/>
      <c r="H79" s="157"/>
      <c r="I79" s="146"/>
      <c r="J79" s="146"/>
      <c r="K79" s="146"/>
      <c r="L79" s="146"/>
      <c r="M79" s="146"/>
      <c r="N79" s="149"/>
      <c r="O79" s="128"/>
    </row>
    <row r="80" spans="1:15" ht="39.75" customHeight="1" outlineLevel="1">
      <c r="A80" s="357"/>
      <c r="B80" s="158"/>
      <c r="C80" s="355"/>
      <c r="D80" s="146"/>
      <c r="E80" s="156"/>
      <c r="F80" s="146"/>
      <c r="G80" s="146"/>
      <c r="H80" s="157"/>
      <c r="I80" s="146"/>
      <c r="J80" s="146"/>
      <c r="K80" s="146"/>
      <c r="L80" s="146"/>
      <c r="M80" s="146"/>
      <c r="N80" s="149"/>
      <c r="O80" s="128"/>
    </row>
    <row r="81" spans="1:15" outlineLevel="1">
      <c r="A81" s="357"/>
      <c r="B81" s="159"/>
      <c r="C81" s="355"/>
      <c r="D81" s="146"/>
      <c r="E81" s="156"/>
      <c r="F81" s="146"/>
      <c r="G81" s="146"/>
      <c r="H81" s="157"/>
      <c r="I81" s="146"/>
      <c r="J81" s="146"/>
      <c r="K81" s="146"/>
      <c r="L81" s="146"/>
      <c r="M81" s="146"/>
      <c r="N81" s="149"/>
      <c r="O81" s="128"/>
    </row>
    <row r="82" spans="1:15" outlineLevel="1">
      <c r="A82" s="357"/>
      <c r="B82" s="158"/>
      <c r="C82" s="355"/>
      <c r="D82" s="146"/>
      <c r="E82" s="156"/>
      <c r="F82" s="146"/>
      <c r="G82" s="146"/>
      <c r="H82" s="157"/>
      <c r="I82" s="146"/>
      <c r="J82" s="146"/>
      <c r="K82" s="146"/>
      <c r="L82" s="146"/>
      <c r="M82" s="146"/>
      <c r="N82" s="149"/>
      <c r="O82" s="128"/>
    </row>
    <row r="83" spans="1:15" outlineLevel="1">
      <c r="A83" s="357"/>
      <c r="B83" s="159"/>
      <c r="C83" s="355"/>
      <c r="D83" s="146"/>
      <c r="E83" s="156"/>
      <c r="F83" s="146"/>
      <c r="G83" s="146"/>
      <c r="H83" s="157"/>
      <c r="I83" s="146"/>
      <c r="J83" s="146"/>
      <c r="K83" s="146"/>
      <c r="L83" s="146"/>
      <c r="M83" s="146"/>
      <c r="N83" s="149"/>
      <c r="O83" s="128"/>
    </row>
    <row r="84" spans="1:15">
      <c r="A84" s="140"/>
      <c r="B84" s="140"/>
      <c r="C84" s="140"/>
      <c r="D84" s="140"/>
      <c r="E84" s="160"/>
      <c r="F84" s="140"/>
      <c r="G84" s="140"/>
      <c r="H84" s="161"/>
      <c r="I84" s="140"/>
      <c r="J84" s="140"/>
      <c r="K84" s="140"/>
      <c r="L84" s="140"/>
      <c r="M84" s="140"/>
      <c r="N84" s="140"/>
      <c r="O84" s="128"/>
    </row>
  </sheetData>
  <mergeCells count="54">
    <mergeCell ref="A3:D3"/>
    <mergeCell ref="A4:A14"/>
    <mergeCell ref="B4:C5"/>
    <mergeCell ref="H4:I4"/>
    <mergeCell ref="J4:K4"/>
    <mergeCell ref="L4:L5"/>
    <mergeCell ref="M4:M5"/>
    <mergeCell ref="N4:N5"/>
    <mergeCell ref="C6:C14"/>
    <mergeCell ref="A16:D16"/>
    <mergeCell ref="C19:C28"/>
    <mergeCell ref="A30:D30"/>
    <mergeCell ref="A31:A41"/>
    <mergeCell ref="B31:C32"/>
    <mergeCell ref="H31:I31"/>
    <mergeCell ref="C33:C41"/>
    <mergeCell ref="A17:A28"/>
    <mergeCell ref="B17:C18"/>
    <mergeCell ref="H17:I17"/>
    <mergeCell ref="A43:D43"/>
    <mergeCell ref="A44:A55"/>
    <mergeCell ref="B44:C45"/>
    <mergeCell ref="H44:I44"/>
    <mergeCell ref="J44:K44"/>
    <mergeCell ref="C46:C55"/>
    <mergeCell ref="A57:D57"/>
    <mergeCell ref="M58:M59"/>
    <mergeCell ref="N58:N59"/>
    <mergeCell ref="J58:K58"/>
    <mergeCell ref="H72:I72"/>
    <mergeCell ref="A58:A69"/>
    <mergeCell ref="B58:C59"/>
    <mergeCell ref="H58:I58"/>
    <mergeCell ref="L58:L59"/>
    <mergeCell ref="C74:C83"/>
    <mergeCell ref="C60:C69"/>
    <mergeCell ref="A71:D71"/>
    <mergeCell ref="A72:A83"/>
    <mergeCell ref="B72:C73"/>
    <mergeCell ref="M17:M18"/>
    <mergeCell ref="J72:K72"/>
    <mergeCell ref="L72:L73"/>
    <mergeCell ref="M72:M73"/>
    <mergeCell ref="N72:N73"/>
    <mergeCell ref="L44:L45"/>
    <mergeCell ref="M44:M45"/>
    <mergeCell ref="N44:N45"/>
    <mergeCell ref="N17:N18"/>
    <mergeCell ref="J31:K31"/>
    <mergeCell ref="L31:L32"/>
    <mergeCell ref="M31:M32"/>
    <mergeCell ref="N31:N32"/>
    <mergeCell ref="J17:K17"/>
    <mergeCell ref="L17:L18"/>
  </mergeCells>
  <conditionalFormatting sqref="H3">
    <cfRule type="iconSet" priority="2">
      <iconSet reverse="1">
        <cfvo type="percent" val="0"/>
        <cfvo type="num" val="10"/>
        <cfvo type="num" val="18"/>
      </iconSet>
    </cfRule>
  </conditionalFormatting>
  <conditionalFormatting sqref="H16">
    <cfRule type="iconSet" priority="3">
      <iconSet reverse="1">
        <cfvo type="percent" val="0"/>
        <cfvo type="num" val="10"/>
        <cfvo type="num" val="18"/>
      </iconSet>
    </cfRule>
  </conditionalFormatting>
  <conditionalFormatting sqref="H30">
    <cfRule type="iconSet" priority="4">
      <iconSet reverse="1">
        <cfvo type="percent" val="0"/>
        <cfvo type="num" val="10"/>
        <cfvo type="num" val="18"/>
      </iconSet>
    </cfRule>
  </conditionalFormatting>
  <conditionalFormatting sqref="H57">
    <cfRule type="iconSet" priority="5">
      <iconSet reverse="1">
        <cfvo type="percent" val="0"/>
        <cfvo type="num" val="10"/>
        <cfvo type="num" val="18"/>
      </iconSet>
    </cfRule>
  </conditionalFormatting>
  <conditionalFormatting sqref="H43">
    <cfRule type="iconSet" priority="6">
      <iconSet reverse="1">
        <cfvo type="percent" val="0"/>
        <cfvo type="num" val="10"/>
        <cfvo type="num" val="18"/>
      </iconSet>
    </cfRule>
  </conditionalFormatting>
  <conditionalFormatting sqref="H71">
    <cfRule type="iconSet" priority="7">
      <iconSet reverse="1">
        <cfvo type="percent" val="0"/>
        <cfvo type="num" val="10"/>
        <cfvo type="num" val="18"/>
      </iconSet>
    </cfRule>
  </conditionalFormatting>
  <dataValidations count="1">
    <dataValidation allowBlank="1" showInputMessage="1" showErrorMessage="1" sqref="E38">
      <formula1>0</formula1>
      <formula2>0</formula2>
    </dataValidation>
  </dataValidations>
  <pageMargins left="0.25" right="0.25" top="0.75" bottom="0.75" header="0.51180555555555496" footer="0.51180555555555496"/>
  <pageSetup scale="29" firstPageNumber="0" fitToHeight="0" orientation="portrait" r:id="rId1"/>
  <legacyDrawing r:id="rId2"/>
</worksheet>
</file>

<file path=xl/worksheets/sheet7.xml><?xml version="1.0" encoding="utf-8"?>
<worksheet xmlns="http://schemas.openxmlformats.org/spreadsheetml/2006/main" xmlns:r="http://schemas.openxmlformats.org/officeDocument/2006/relationships">
  <sheetPr>
    <tabColor rgb="FFFF0000"/>
    <pageSetUpPr fitToPage="1"/>
  </sheetPr>
  <dimension ref="A1:AMK184"/>
  <sheetViews>
    <sheetView zoomScale="70" zoomScaleNormal="70" workbookViewId="0">
      <pane ySplit="2" topLeftCell="A3" activePane="bottomLeft" state="frozen"/>
      <selection pane="bottomLeft" activeCell="P2" sqref="P2"/>
    </sheetView>
  </sheetViews>
  <sheetFormatPr defaultRowHeight="20.25" outlineLevelRow="1"/>
  <cols>
    <col min="1" max="1" width="18.140625" style="270" customWidth="1"/>
    <col min="2" max="2" width="11.42578125" style="270" customWidth="1"/>
    <col min="3" max="3" width="10" style="270" customWidth="1"/>
    <col min="4" max="4" width="27.42578125" style="270" customWidth="1"/>
    <col min="5" max="5" width="37.140625" style="270" customWidth="1"/>
    <col min="6" max="6" width="30.85546875" style="270" customWidth="1"/>
    <col min="7" max="7" width="27.7109375" style="270" customWidth="1"/>
    <col min="8" max="8" width="28.85546875" style="270" customWidth="1"/>
    <col min="9" max="9" width="27.85546875" style="270" customWidth="1"/>
    <col min="10" max="10" width="23.85546875" style="270" customWidth="1"/>
    <col min="11" max="11" width="25.5703125" style="270" customWidth="1"/>
    <col min="12" max="12" width="27.42578125" style="270" customWidth="1"/>
    <col min="13" max="13" width="29.42578125" style="270" customWidth="1"/>
    <col min="14" max="14" width="9.140625" style="264"/>
    <col min="15" max="1025" width="9.140625" style="270"/>
    <col min="1026" max="16384" width="9.140625" style="276"/>
  </cols>
  <sheetData>
    <row r="1" spans="1:14" s="264" customFormat="1" ht="18" customHeight="1">
      <c r="A1" s="262" t="s">
        <v>491</v>
      </c>
      <c r="B1" s="263"/>
      <c r="C1" s="263"/>
      <c r="D1" s="263"/>
      <c r="E1" s="263"/>
      <c r="F1" s="263"/>
      <c r="G1" s="263"/>
      <c r="H1" s="263"/>
      <c r="I1" s="263"/>
      <c r="J1" s="263"/>
      <c r="K1" s="263"/>
      <c r="L1" s="263"/>
      <c r="M1" s="263"/>
      <c r="N1" s="263"/>
    </row>
    <row r="2" spans="1:14" s="270" customFormat="1" ht="27" customHeight="1">
      <c r="A2" s="265" t="str">
        <f>'[1]Aree di rischio per processi'!B3</f>
        <v>B) Affidamento di lavori, servizi e forniture</v>
      </c>
      <c r="B2" s="266"/>
      <c r="C2" s="266"/>
      <c r="D2" s="266"/>
      <c r="E2" s="267"/>
      <c r="F2" s="266"/>
      <c r="G2" s="268" t="s">
        <v>449</v>
      </c>
      <c r="H2" s="269"/>
      <c r="I2" s="267"/>
      <c r="J2" s="267"/>
      <c r="K2" s="267"/>
      <c r="L2" s="267"/>
      <c r="M2" s="267"/>
      <c r="N2" s="263"/>
    </row>
    <row r="3" spans="1:14" ht="20.25" customHeight="1">
      <c r="A3" s="363" t="str">
        <f>'[1]Aree di rischio per processi'!A19</f>
        <v>B.01 Definizione dell’oggetto dell’affidamento</v>
      </c>
      <c r="B3" s="363"/>
      <c r="C3" s="363"/>
      <c r="D3" s="363"/>
      <c r="E3" s="271"/>
      <c r="F3" s="272"/>
      <c r="G3" s="273" t="str">
        <f>IF(C6=0,"--",IF(C6&lt;10,"Basso",IF(C6&lt;18,"Medio",IF(C6&lt;25.1,"Alto",""))))</f>
        <v>Basso</v>
      </c>
      <c r="H3" s="274">
        <f>C6</f>
        <v>8.1</v>
      </c>
      <c r="I3" s="275"/>
      <c r="J3" s="275"/>
      <c r="K3" s="275"/>
      <c r="L3" s="275"/>
      <c r="M3" s="275"/>
      <c r="N3" s="263"/>
    </row>
    <row r="4" spans="1:14" ht="93" customHeight="1" outlineLevel="1">
      <c r="A4" s="364" t="str">
        <f>A3</f>
        <v>B.01 Definizione dell’oggetto dell’affidamento</v>
      </c>
      <c r="B4" s="365" t="s">
        <v>450</v>
      </c>
      <c r="C4" s="365"/>
      <c r="D4" s="277" t="s">
        <v>451</v>
      </c>
      <c r="E4" s="277" t="s">
        <v>452</v>
      </c>
      <c r="F4" s="277" t="s">
        <v>453</v>
      </c>
      <c r="G4" s="278" t="s">
        <v>454</v>
      </c>
      <c r="H4" s="361" t="s">
        <v>235</v>
      </c>
      <c r="I4" s="361"/>
      <c r="J4" s="361" t="s">
        <v>236</v>
      </c>
      <c r="K4" s="361"/>
      <c r="L4" s="366" t="s">
        <v>458</v>
      </c>
      <c r="M4" s="361" t="s">
        <v>459</v>
      </c>
      <c r="N4" s="263"/>
    </row>
    <row r="5" spans="1:14" ht="20.25" customHeight="1" outlineLevel="1">
      <c r="A5" s="364"/>
      <c r="B5" s="365"/>
      <c r="C5" s="365"/>
      <c r="D5" s="279"/>
      <c r="E5" s="279"/>
      <c r="F5" s="279"/>
      <c r="G5" s="279"/>
      <c r="H5" s="280" t="s">
        <v>463</v>
      </c>
      <c r="I5" s="280" t="s">
        <v>464</v>
      </c>
      <c r="J5" s="280" t="s">
        <v>463</v>
      </c>
      <c r="K5" s="280" t="s">
        <v>464</v>
      </c>
      <c r="L5" s="366"/>
      <c r="M5" s="361"/>
      <c r="N5" s="263"/>
    </row>
    <row r="6" spans="1:14" ht="60.75" customHeight="1" outlineLevel="1">
      <c r="A6" s="364"/>
      <c r="B6" s="281" t="s">
        <v>465</v>
      </c>
      <c r="C6" s="362">
        <f>B7*B10</f>
        <v>8.1</v>
      </c>
      <c r="D6" s="282"/>
      <c r="E6" s="282" t="s">
        <v>144</v>
      </c>
      <c r="F6" s="282" t="s">
        <v>109</v>
      </c>
      <c r="G6" s="282" t="s">
        <v>20</v>
      </c>
      <c r="H6" s="282" t="s">
        <v>246</v>
      </c>
      <c r="I6" s="282"/>
      <c r="J6" s="282" t="s">
        <v>248</v>
      </c>
      <c r="K6" s="282"/>
      <c r="L6" s="283" t="s">
        <v>702</v>
      </c>
      <c r="M6" s="284" t="s">
        <v>755</v>
      </c>
      <c r="N6" s="263"/>
    </row>
    <row r="7" spans="1:14" ht="18" customHeight="1" outlineLevel="1">
      <c r="A7" s="364"/>
      <c r="B7" s="285">
        <f>SUM([1]B!B6:B37)/5</f>
        <v>3.6</v>
      </c>
      <c r="C7" s="362"/>
      <c r="D7" s="282"/>
      <c r="E7" s="282"/>
      <c r="F7" s="282"/>
      <c r="G7" s="282"/>
      <c r="H7" s="282"/>
      <c r="I7" s="282"/>
      <c r="J7" s="282"/>
      <c r="K7" s="282"/>
      <c r="L7" s="282"/>
      <c r="M7" s="286"/>
      <c r="N7" s="263"/>
    </row>
    <row r="8" spans="1:14" ht="18" customHeight="1" outlineLevel="1">
      <c r="A8" s="364"/>
      <c r="B8" s="287"/>
      <c r="C8" s="362"/>
      <c r="D8" s="282"/>
      <c r="E8" s="282"/>
      <c r="F8" s="282"/>
      <c r="G8" s="282"/>
      <c r="H8" s="282"/>
      <c r="I8" s="282"/>
      <c r="J8" s="282"/>
      <c r="K8" s="282"/>
      <c r="L8" s="282"/>
      <c r="M8" s="286"/>
      <c r="N8" s="263"/>
    </row>
    <row r="9" spans="1:14" ht="18" customHeight="1" outlineLevel="1">
      <c r="A9" s="364"/>
      <c r="B9" s="287" t="s">
        <v>468</v>
      </c>
      <c r="C9" s="362"/>
      <c r="D9" s="282"/>
      <c r="E9" s="282"/>
      <c r="F9" s="282"/>
      <c r="G9" s="282"/>
      <c r="H9" s="282"/>
      <c r="I9" s="282"/>
      <c r="J9" s="282"/>
      <c r="K9" s="282"/>
      <c r="L9" s="282"/>
      <c r="M9" s="286"/>
      <c r="N9" s="263"/>
    </row>
    <row r="10" spans="1:14" ht="18" customHeight="1" outlineLevel="1">
      <c r="A10" s="364"/>
      <c r="B10" s="288">
        <f>SUM([1]B!E6:E32)/4</f>
        <v>2.25</v>
      </c>
      <c r="C10" s="362"/>
      <c r="D10" s="282"/>
      <c r="E10" s="282"/>
      <c r="F10" s="282"/>
      <c r="G10" s="282"/>
      <c r="H10" s="282"/>
      <c r="I10" s="282"/>
      <c r="J10" s="282"/>
      <c r="K10" s="282"/>
      <c r="L10" s="282"/>
      <c r="M10" s="286"/>
      <c r="N10" s="263"/>
    </row>
    <row r="11" spans="1:14" ht="18" customHeight="1" outlineLevel="1">
      <c r="A11" s="364"/>
      <c r="B11" s="287"/>
      <c r="C11" s="362"/>
      <c r="D11" s="282"/>
      <c r="E11" s="282"/>
      <c r="F11" s="282"/>
      <c r="G11" s="282"/>
      <c r="H11" s="282"/>
      <c r="I11" s="282"/>
      <c r="J11" s="282"/>
      <c r="K11" s="282"/>
      <c r="L11" s="282"/>
      <c r="M11" s="286"/>
      <c r="N11" s="263"/>
    </row>
    <row r="12" spans="1:14" ht="18" customHeight="1" outlineLevel="1">
      <c r="A12" s="364"/>
      <c r="B12" s="289" t="s">
        <v>421</v>
      </c>
      <c r="C12" s="362"/>
      <c r="D12" s="282"/>
      <c r="E12" s="282"/>
      <c r="F12" s="282"/>
      <c r="G12" s="282"/>
      <c r="H12" s="282"/>
      <c r="I12" s="282"/>
      <c r="J12" s="282"/>
      <c r="K12" s="282"/>
      <c r="L12" s="282"/>
      <c r="M12" s="286"/>
      <c r="N12" s="263"/>
    </row>
    <row r="13" spans="1:14" ht="18" customHeight="1" outlineLevel="1">
      <c r="A13" s="364"/>
      <c r="B13" s="290">
        <f>SUM([1]B!H6:H10)</f>
        <v>3</v>
      </c>
      <c r="C13" s="362"/>
      <c r="D13" s="282"/>
      <c r="E13" s="282"/>
      <c r="F13" s="282"/>
      <c r="G13" s="282"/>
      <c r="H13" s="282"/>
      <c r="I13" s="282"/>
      <c r="J13" s="282"/>
      <c r="K13" s="282"/>
      <c r="L13" s="282"/>
      <c r="M13" s="286"/>
      <c r="N13" s="263"/>
    </row>
    <row r="14" spans="1:14" ht="18" customHeight="1" outlineLevel="1">
      <c r="A14" s="364"/>
      <c r="B14" s="291"/>
      <c r="C14" s="362"/>
      <c r="D14" s="282"/>
      <c r="E14" s="282"/>
      <c r="F14" s="282"/>
      <c r="G14" s="282"/>
      <c r="H14" s="282"/>
      <c r="I14" s="282"/>
      <c r="J14" s="282"/>
      <c r="K14" s="282"/>
      <c r="L14" s="282"/>
      <c r="M14" s="286"/>
      <c r="N14" s="263"/>
    </row>
    <row r="15" spans="1:14" ht="18" customHeight="1" outlineLevel="1">
      <c r="A15" s="364"/>
      <c r="B15" s="292"/>
      <c r="C15" s="362"/>
      <c r="D15" s="282"/>
      <c r="E15" s="282"/>
      <c r="F15" s="282"/>
      <c r="G15" s="282"/>
      <c r="H15" s="282"/>
      <c r="I15" s="282"/>
      <c r="J15" s="282"/>
      <c r="K15" s="282"/>
      <c r="L15" s="282"/>
      <c r="M15" s="286"/>
      <c r="N15" s="263"/>
    </row>
    <row r="16" spans="1:14">
      <c r="A16" s="275"/>
      <c r="B16" s="275"/>
      <c r="C16" s="275"/>
      <c r="D16" s="275"/>
      <c r="E16" s="275"/>
      <c r="F16" s="275"/>
      <c r="G16" s="275"/>
      <c r="H16" s="275"/>
      <c r="I16" s="275"/>
      <c r="J16" s="275"/>
      <c r="K16" s="275"/>
      <c r="L16" s="275"/>
      <c r="M16" s="275"/>
      <c r="N16" s="263"/>
    </row>
    <row r="17" spans="1:14" ht="39.75" customHeight="1">
      <c r="A17" s="363" t="str">
        <f>'[1]Aree di rischio per processi'!A20</f>
        <v>B.02 Individuazione dello strumento/istituto per l’affidamento</v>
      </c>
      <c r="B17" s="363"/>
      <c r="C17" s="363"/>
      <c r="D17" s="363"/>
      <c r="E17" s="271"/>
      <c r="F17" s="272"/>
      <c r="G17" s="273" t="str">
        <f>IF(C20=0,"--",IF(C20&lt;10,"Basso",IF(C20&lt;18,"Medio",IF(C20&lt;25.1,"Alto",""))))</f>
        <v>Basso</v>
      </c>
      <c r="H17" s="274">
        <f>C20</f>
        <v>6.8</v>
      </c>
      <c r="I17" s="275"/>
      <c r="J17" s="275"/>
      <c r="K17" s="275"/>
      <c r="L17" s="275"/>
      <c r="M17" s="275"/>
      <c r="N17" s="263"/>
    </row>
    <row r="18" spans="1:14" ht="63" customHeight="1" outlineLevel="1">
      <c r="A18" s="364" t="str">
        <f>A17</f>
        <v>B.02 Individuazione dello strumento/istituto per l’affidamento</v>
      </c>
      <c r="B18" s="365" t="s">
        <v>450</v>
      </c>
      <c r="C18" s="365"/>
      <c r="D18" s="277" t="s">
        <v>451</v>
      </c>
      <c r="E18" s="277" t="s">
        <v>452</v>
      </c>
      <c r="F18" s="277" t="s">
        <v>453</v>
      </c>
      <c r="G18" s="278" t="s">
        <v>454</v>
      </c>
      <c r="H18" s="361" t="s">
        <v>235</v>
      </c>
      <c r="I18" s="361"/>
      <c r="J18" s="361" t="s">
        <v>236</v>
      </c>
      <c r="K18" s="361"/>
      <c r="L18" s="366" t="s">
        <v>458</v>
      </c>
      <c r="M18" s="361" t="s">
        <v>459</v>
      </c>
      <c r="N18" s="263"/>
    </row>
    <row r="19" spans="1:14" ht="18.75" customHeight="1" outlineLevel="1">
      <c r="A19" s="364"/>
      <c r="B19" s="365"/>
      <c r="C19" s="365"/>
      <c r="D19" s="279"/>
      <c r="E19" s="279"/>
      <c r="F19" s="279"/>
      <c r="G19" s="279"/>
      <c r="H19" s="280" t="s">
        <v>463</v>
      </c>
      <c r="I19" s="280" t="s">
        <v>464</v>
      </c>
      <c r="J19" s="280" t="s">
        <v>463</v>
      </c>
      <c r="K19" s="280" t="s">
        <v>464</v>
      </c>
      <c r="L19" s="366"/>
      <c r="M19" s="361"/>
      <c r="N19" s="263"/>
    </row>
    <row r="20" spans="1:14" ht="69.75" customHeight="1" outlineLevel="1">
      <c r="A20" s="364"/>
      <c r="B20" s="281" t="s">
        <v>465</v>
      </c>
      <c r="C20" s="362">
        <f>B21*B24</f>
        <v>6.8</v>
      </c>
      <c r="D20" s="282"/>
      <c r="E20" s="282" t="s">
        <v>140</v>
      </c>
      <c r="F20" s="282" t="s">
        <v>108</v>
      </c>
      <c r="G20" s="282" t="s">
        <v>18</v>
      </c>
      <c r="H20" s="282" t="s">
        <v>246</v>
      </c>
      <c r="I20" s="282"/>
      <c r="J20" s="282" t="s">
        <v>248</v>
      </c>
      <c r="K20" s="282"/>
      <c r="L20" s="283" t="s">
        <v>702</v>
      </c>
      <c r="M20" s="284" t="s">
        <v>755</v>
      </c>
      <c r="N20" s="263"/>
    </row>
    <row r="21" spans="1:14" ht="18" customHeight="1" outlineLevel="1">
      <c r="A21" s="364"/>
      <c r="B21" s="285">
        <f>SUM([1]B!B43:B74)/5</f>
        <v>3.4</v>
      </c>
      <c r="C21" s="362"/>
      <c r="D21" s="282"/>
      <c r="E21" s="282"/>
      <c r="F21" s="282"/>
      <c r="G21" s="282"/>
      <c r="H21" s="282"/>
      <c r="I21" s="282"/>
      <c r="J21" s="282"/>
      <c r="K21" s="282"/>
      <c r="L21" s="282"/>
      <c r="M21" s="286"/>
      <c r="N21" s="263"/>
    </row>
    <row r="22" spans="1:14" ht="18" customHeight="1" outlineLevel="1">
      <c r="A22" s="364"/>
      <c r="B22" s="287"/>
      <c r="C22" s="362"/>
      <c r="D22" s="282"/>
      <c r="E22" s="282"/>
      <c r="F22" s="282"/>
      <c r="G22" s="282"/>
      <c r="H22" s="282"/>
      <c r="I22" s="282"/>
      <c r="J22" s="282"/>
      <c r="K22" s="282"/>
      <c r="L22" s="282"/>
      <c r="M22" s="286"/>
      <c r="N22" s="263"/>
    </row>
    <row r="23" spans="1:14" ht="18" customHeight="1" outlineLevel="1">
      <c r="A23" s="364"/>
      <c r="B23" s="287" t="s">
        <v>468</v>
      </c>
      <c r="C23" s="362"/>
      <c r="D23" s="282"/>
      <c r="E23" s="282"/>
      <c r="F23" s="282"/>
      <c r="G23" s="282"/>
      <c r="H23" s="282"/>
      <c r="I23" s="282"/>
      <c r="J23" s="282"/>
      <c r="K23" s="282"/>
      <c r="L23" s="282"/>
      <c r="M23" s="286"/>
      <c r="N23" s="263"/>
    </row>
    <row r="24" spans="1:14" ht="18" customHeight="1" outlineLevel="1">
      <c r="A24" s="364"/>
      <c r="B24" s="288">
        <f>SUM([1]B!E43:E69)/4</f>
        <v>2</v>
      </c>
      <c r="C24" s="362"/>
      <c r="D24" s="282"/>
      <c r="E24" s="282"/>
      <c r="F24" s="282"/>
      <c r="G24" s="282"/>
      <c r="H24" s="282"/>
      <c r="I24" s="282"/>
      <c r="J24" s="282"/>
      <c r="K24" s="282"/>
      <c r="L24" s="282"/>
      <c r="M24" s="286"/>
      <c r="N24" s="263"/>
    </row>
    <row r="25" spans="1:14" ht="18" customHeight="1" outlineLevel="1">
      <c r="A25" s="364"/>
      <c r="B25" s="287"/>
      <c r="C25" s="362"/>
      <c r="D25" s="282"/>
      <c r="E25" s="282"/>
      <c r="F25" s="282"/>
      <c r="G25" s="282"/>
      <c r="H25" s="282"/>
      <c r="I25" s="282"/>
      <c r="J25" s="282"/>
      <c r="K25" s="282"/>
      <c r="L25" s="282"/>
      <c r="M25" s="286"/>
      <c r="N25" s="263"/>
    </row>
    <row r="26" spans="1:14" ht="18" customHeight="1" outlineLevel="1">
      <c r="A26" s="364"/>
      <c r="B26" s="289" t="s">
        <v>421</v>
      </c>
      <c r="C26" s="362"/>
      <c r="D26" s="282"/>
      <c r="E26" s="282"/>
      <c r="F26" s="282"/>
      <c r="G26" s="282"/>
      <c r="H26" s="282"/>
      <c r="I26" s="282"/>
      <c r="J26" s="282"/>
      <c r="K26" s="282"/>
      <c r="L26" s="282"/>
      <c r="M26" s="286"/>
      <c r="N26" s="263"/>
    </row>
    <row r="27" spans="1:14" ht="18" customHeight="1" outlineLevel="1">
      <c r="A27" s="364"/>
      <c r="B27" s="293">
        <f>SUM([1]B!H43:H47)</f>
        <v>3</v>
      </c>
      <c r="C27" s="362"/>
      <c r="D27" s="282"/>
      <c r="E27" s="282"/>
      <c r="F27" s="282"/>
      <c r="G27" s="282"/>
      <c r="H27" s="282"/>
      <c r="I27" s="282"/>
      <c r="J27" s="282"/>
      <c r="K27" s="282"/>
      <c r="L27" s="282"/>
      <c r="M27" s="286"/>
      <c r="N27" s="263"/>
    </row>
    <row r="28" spans="1:14" ht="18" customHeight="1" outlineLevel="1">
      <c r="A28" s="364"/>
      <c r="B28" s="291"/>
      <c r="C28" s="362"/>
      <c r="D28" s="282"/>
      <c r="E28" s="282"/>
      <c r="F28" s="282"/>
      <c r="G28" s="282"/>
      <c r="H28" s="282"/>
      <c r="I28" s="282"/>
      <c r="J28" s="282"/>
      <c r="K28" s="282"/>
      <c r="L28" s="282"/>
      <c r="M28" s="286"/>
      <c r="N28" s="263"/>
    </row>
    <row r="29" spans="1:14" ht="18" customHeight="1" outlineLevel="1">
      <c r="A29" s="364"/>
      <c r="B29" s="292"/>
      <c r="C29" s="362"/>
      <c r="D29" s="282"/>
      <c r="E29" s="282"/>
      <c r="F29" s="282"/>
      <c r="G29" s="282"/>
      <c r="H29" s="282"/>
      <c r="I29" s="282"/>
      <c r="J29" s="282"/>
      <c r="K29" s="282"/>
      <c r="L29" s="282"/>
      <c r="M29" s="286"/>
      <c r="N29" s="263"/>
    </row>
    <row r="30" spans="1:14">
      <c r="A30" s="275"/>
      <c r="B30" s="275"/>
      <c r="C30" s="275"/>
      <c r="D30" s="275"/>
      <c r="E30" s="275"/>
      <c r="F30" s="275"/>
      <c r="G30" s="275"/>
      <c r="H30" s="275"/>
      <c r="I30" s="275"/>
      <c r="J30" s="275"/>
      <c r="K30" s="275"/>
      <c r="L30" s="275"/>
      <c r="M30" s="275"/>
      <c r="N30" s="263"/>
    </row>
    <row r="31" spans="1:14" ht="27.75" customHeight="1">
      <c r="A31" s="363" t="str">
        <f>'[1]Aree di rischio per processi'!A21</f>
        <v>B.03 Requisiti di qualificazione</v>
      </c>
      <c r="B31" s="363"/>
      <c r="C31" s="363"/>
      <c r="D31" s="363"/>
      <c r="E31" s="271"/>
      <c r="F31" s="272"/>
      <c r="G31" s="273" t="str">
        <f>IF(B34=0,"--",IF(C34&lt;10,"Basso",IF(C34&lt;18,"Medio",IF(C34&lt;25.1,"Alto",""))))</f>
        <v>Basso</v>
      </c>
      <c r="H31" s="274">
        <f>C34</f>
        <v>4.1999999999999993</v>
      </c>
      <c r="I31" s="275"/>
      <c r="J31" s="275"/>
      <c r="K31" s="275"/>
      <c r="L31" s="275"/>
      <c r="M31" s="275"/>
      <c r="N31" s="263"/>
    </row>
    <row r="32" spans="1:14" ht="105" customHeight="1" outlineLevel="1">
      <c r="A32" s="364" t="str">
        <f>A31</f>
        <v>B.03 Requisiti di qualificazione</v>
      </c>
      <c r="B32" s="365" t="s">
        <v>450</v>
      </c>
      <c r="C32" s="365"/>
      <c r="D32" s="277" t="s">
        <v>451</v>
      </c>
      <c r="E32" s="277" t="s">
        <v>452</v>
      </c>
      <c r="F32" s="277" t="s">
        <v>453</v>
      </c>
      <c r="G32" s="278" t="s">
        <v>454</v>
      </c>
      <c r="H32" s="361" t="s">
        <v>235</v>
      </c>
      <c r="I32" s="361"/>
      <c r="J32" s="361" t="s">
        <v>236</v>
      </c>
      <c r="K32" s="361"/>
      <c r="L32" s="366" t="s">
        <v>458</v>
      </c>
      <c r="M32" s="361" t="s">
        <v>459</v>
      </c>
      <c r="N32" s="263"/>
    </row>
    <row r="33" spans="1:14" ht="20.100000000000001" customHeight="1" outlineLevel="1">
      <c r="A33" s="364"/>
      <c r="B33" s="365"/>
      <c r="C33" s="365"/>
      <c r="D33" s="279"/>
      <c r="E33" s="279"/>
      <c r="F33" s="279"/>
      <c r="G33" s="279"/>
      <c r="H33" s="280" t="s">
        <v>463</v>
      </c>
      <c r="I33" s="280" t="s">
        <v>464</v>
      </c>
      <c r="J33" s="280" t="s">
        <v>463</v>
      </c>
      <c r="K33" s="280" t="s">
        <v>464</v>
      </c>
      <c r="L33" s="366"/>
      <c r="M33" s="361"/>
      <c r="N33" s="263"/>
    </row>
    <row r="34" spans="1:14" ht="88.5" customHeight="1" outlineLevel="1">
      <c r="A34" s="364"/>
      <c r="B34" s="281" t="s">
        <v>465</v>
      </c>
      <c r="C34" s="362">
        <f>B35*B38</f>
        <v>4.1999999999999993</v>
      </c>
      <c r="D34" s="282"/>
      <c r="E34" s="282" t="s">
        <v>135</v>
      </c>
      <c r="F34" s="282" t="s">
        <v>104</v>
      </c>
      <c r="G34" s="282" t="s">
        <v>18</v>
      </c>
      <c r="H34" s="282" t="s">
        <v>258</v>
      </c>
      <c r="I34" s="294" t="str">
        <f>Misure!C10</f>
        <v>MU2 - Razionalizzazione organizzativa dei controlli sulle dichiarazioni</v>
      </c>
      <c r="J34" s="282" t="s">
        <v>248</v>
      </c>
      <c r="K34" s="282" t="s">
        <v>261</v>
      </c>
      <c r="L34" s="283" t="s">
        <v>746</v>
      </c>
      <c r="M34" s="284" t="s">
        <v>758</v>
      </c>
      <c r="N34" s="263"/>
    </row>
    <row r="35" spans="1:14" ht="18" customHeight="1" outlineLevel="1">
      <c r="A35" s="364"/>
      <c r="B35" s="285">
        <f>SUM([1]B!B80:B111)/5</f>
        <v>2.8</v>
      </c>
      <c r="C35" s="362"/>
      <c r="D35" s="282"/>
      <c r="E35" s="282"/>
      <c r="F35" s="282"/>
      <c r="G35" s="282"/>
      <c r="H35" s="282"/>
      <c r="I35" s="282"/>
      <c r="J35" s="282"/>
      <c r="K35" s="282"/>
      <c r="L35" s="282"/>
      <c r="M35" s="286"/>
      <c r="N35" s="263"/>
    </row>
    <row r="36" spans="1:14" ht="18" customHeight="1" outlineLevel="1">
      <c r="A36" s="364"/>
      <c r="B36" s="287"/>
      <c r="C36" s="362"/>
      <c r="D36" s="282"/>
      <c r="E36" s="282"/>
      <c r="F36" s="282"/>
      <c r="G36" s="282"/>
      <c r="H36" s="282"/>
      <c r="I36" s="282"/>
      <c r="J36" s="282"/>
      <c r="K36" s="282"/>
      <c r="L36" s="282"/>
      <c r="M36" s="286"/>
      <c r="N36" s="263"/>
    </row>
    <row r="37" spans="1:14" ht="18" customHeight="1" outlineLevel="1">
      <c r="A37" s="364"/>
      <c r="B37" s="287" t="s">
        <v>468</v>
      </c>
      <c r="C37" s="362"/>
      <c r="D37" s="282"/>
      <c r="E37" s="282"/>
      <c r="F37" s="282"/>
      <c r="G37" s="282"/>
      <c r="H37" s="282"/>
      <c r="I37" s="282"/>
      <c r="J37" s="282"/>
      <c r="K37" s="282"/>
      <c r="L37" s="282"/>
      <c r="M37" s="286"/>
      <c r="N37" s="263"/>
    </row>
    <row r="38" spans="1:14" ht="18" customHeight="1" outlineLevel="1">
      <c r="A38" s="364"/>
      <c r="B38" s="288">
        <f>SUM([1]B!E80:E106)/4</f>
        <v>1.5</v>
      </c>
      <c r="C38" s="362"/>
      <c r="D38" s="282"/>
      <c r="E38" s="282"/>
      <c r="F38" s="282"/>
      <c r="G38" s="282"/>
      <c r="H38" s="282"/>
      <c r="I38" s="282"/>
      <c r="J38" s="282"/>
      <c r="K38" s="282"/>
      <c r="L38" s="282"/>
      <c r="M38" s="286"/>
      <c r="N38" s="263"/>
    </row>
    <row r="39" spans="1:14" ht="18" customHeight="1" outlineLevel="1">
      <c r="A39" s="364"/>
      <c r="B39" s="287"/>
      <c r="C39" s="362"/>
      <c r="D39" s="282"/>
      <c r="E39" s="282"/>
      <c r="F39" s="282"/>
      <c r="G39" s="282"/>
      <c r="H39" s="282"/>
      <c r="I39" s="282"/>
      <c r="J39" s="282"/>
      <c r="K39" s="282"/>
      <c r="L39" s="282"/>
      <c r="M39" s="286"/>
      <c r="N39" s="263"/>
    </row>
    <row r="40" spans="1:14" ht="18" customHeight="1" outlineLevel="1">
      <c r="A40" s="364"/>
      <c r="B40" s="289" t="s">
        <v>421</v>
      </c>
      <c r="C40" s="362"/>
      <c r="D40" s="282"/>
      <c r="E40" s="282"/>
      <c r="F40" s="282"/>
      <c r="G40" s="282"/>
      <c r="H40" s="282"/>
      <c r="I40" s="282"/>
      <c r="J40" s="282"/>
      <c r="K40" s="282"/>
      <c r="L40" s="282"/>
      <c r="M40" s="286"/>
      <c r="N40" s="263"/>
    </row>
    <row r="41" spans="1:14" ht="18" customHeight="1" outlineLevel="1">
      <c r="A41" s="364"/>
      <c r="B41" s="293">
        <f>SUM([1]B!H80:H84)</f>
        <v>3</v>
      </c>
      <c r="C41" s="362"/>
      <c r="D41" s="282"/>
      <c r="E41" s="282"/>
      <c r="F41" s="282"/>
      <c r="G41" s="282"/>
      <c r="H41" s="282"/>
      <c r="I41" s="282"/>
      <c r="J41" s="282"/>
      <c r="K41" s="282"/>
      <c r="L41" s="282"/>
      <c r="M41" s="286"/>
      <c r="N41" s="263"/>
    </row>
    <row r="42" spans="1:14" ht="18" customHeight="1" outlineLevel="1">
      <c r="A42" s="364"/>
      <c r="B42" s="291"/>
      <c r="C42" s="362"/>
      <c r="D42" s="282"/>
      <c r="E42" s="282"/>
      <c r="F42" s="282"/>
      <c r="G42" s="282"/>
      <c r="H42" s="282"/>
      <c r="I42" s="282"/>
      <c r="J42" s="282"/>
      <c r="K42" s="282"/>
      <c r="L42" s="282"/>
      <c r="M42" s="286"/>
      <c r="N42" s="263"/>
    </row>
    <row r="43" spans="1:14" ht="18" customHeight="1" outlineLevel="1">
      <c r="A43" s="364"/>
      <c r="B43" s="292"/>
      <c r="C43" s="362"/>
      <c r="D43" s="282"/>
      <c r="E43" s="282"/>
      <c r="F43" s="282"/>
      <c r="G43" s="282"/>
      <c r="H43" s="282"/>
      <c r="I43" s="282"/>
      <c r="J43" s="282"/>
      <c r="K43" s="282"/>
      <c r="L43" s="282"/>
      <c r="M43" s="286"/>
      <c r="N43" s="263"/>
    </row>
    <row r="44" spans="1:14">
      <c r="A44" s="275"/>
      <c r="B44" s="275"/>
      <c r="C44" s="275"/>
      <c r="D44" s="275"/>
      <c r="E44" s="275"/>
      <c r="F44" s="275"/>
      <c r="G44" s="275"/>
      <c r="H44" s="275"/>
      <c r="I44" s="275"/>
      <c r="J44" s="275"/>
      <c r="K44" s="275"/>
      <c r="L44" s="275"/>
      <c r="M44" s="275"/>
      <c r="N44" s="263"/>
    </row>
    <row r="45" spans="1:14" ht="24" customHeight="1">
      <c r="A45" s="363" t="str">
        <f>'[1]Aree di rischio per processi'!A22</f>
        <v>B.04 Requisiti di aggiudicazione</v>
      </c>
      <c r="B45" s="363"/>
      <c r="C45" s="363"/>
      <c r="D45" s="363"/>
      <c r="E45" s="271"/>
      <c r="F45" s="272"/>
      <c r="G45" s="273" t="str">
        <f>IF(B48=0,"--",IF(C48&lt;10,"Basso",IF(C48&lt;18,"Medio",IF(C48&lt;25.1,"Alto",""))))</f>
        <v>Basso</v>
      </c>
      <c r="H45" s="274">
        <f>C48</f>
        <v>6.8</v>
      </c>
      <c r="I45" s="275"/>
      <c r="J45" s="275"/>
      <c r="K45" s="275"/>
      <c r="L45" s="275"/>
      <c r="M45" s="275"/>
      <c r="N45" s="263"/>
    </row>
    <row r="46" spans="1:14" ht="63" customHeight="1" outlineLevel="1">
      <c r="A46" s="364" t="str">
        <f>A45</f>
        <v>B.04 Requisiti di aggiudicazione</v>
      </c>
      <c r="B46" s="365" t="s">
        <v>450</v>
      </c>
      <c r="C46" s="365"/>
      <c r="D46" s="277" t="s">
        <v>451</v>
      </c>
      <c r="E46" s="277" t="s">
        <v>452</v>
      </c>
      <c r="F46" s="277" t="s">
        <v>453</v>
      </c>
      <c r="G46" s="278" t="s">
        <v>454</v>
      </c>
      <c r="H46" s="361" t="s">
        <v>235</v>
      </c>
      <c r="I46" s="361"/>
      <c r="J46" s="361" t="s">
        <v>236</v>
      </c>
      <c r="K46" s="361"/>
      <c r="L46" s="366" t="s">
        <v>458</v>
      </c>
      <c r="M46" s="361" t="s">
        <v>459</v>
      </c>
      <c r="N46" s="263"/>
    </row>
    <row r="47" spans="1:14" ht="20.100000000000001" customHeight="1" outlineLevel="1">
      <c r="A47" s="364"/>
      <c r="B47" s="365"/>
      <c r="C47" s="365"/>
      <c r="D47" s="279"/>
      <c r="E47" s="279"/>
      <c r="F47" s="279"/>
      <c r="G47" s="279"/>
      <c r="H47" s="280" t="s">
        <v>463</v>
      </c>
      <c r="I47" s="280" t="s">
        <v>464</v>
      </c>
      <c r="J47" s="280" t="s">
        <v>463</v>
      </c>
      <c r="K47" s="280" t="s">
        <v>464</v>
      </c>
      <c r="L47" s="366"/>
      <c r="M47" s="361"/>
      <c r="N47" s="263"/>
    </row>
    <row r="48" spans="1:14" ht="65.25" customHeight="1" outlineLevel="1">
      <c r="A48" s="364"/>
      <c r="B48" s="281" t="s">
        <v>465</v>
      </c>
      <c r="C48" s="362">
        <f>B49*B52</f>
        <v>6.8</v>
      </c>
      <c r="D48" s="282"/>
      <c r="E48" s="282" t="s">
        <v>141</v>
      </c>
      <c r="F48" s="282" t="s">
        <v>105</v>
      </c>
      <c r="G48" s="282" t="s">
        <v>18</v>
      </c>
      <c r="H48" s="282" t="s">
        <v>258</v>
      </c>
      <c r="I48" s="282" t="str">
        <f>Misure!C10</f>
        <v>MU2 - Razionalizzazione organizzativa dei controlli sulle dichiarazioni</v>
      </c>
      <c r="J48" s="282" t="s">
        <v>248</v>
      </c>
      <c r="K48" s="282" t="s">
        <v>261</v>
      </c>
      <c r="L48" s="283" t="s">
        <v>746</v>
      </c>
      <c r="M48" s="284" t="s">
        <v>758</v>
      </c>
      <c r="N48" s="263"/>
    </row>
    <row r="49" spans="1:14" ht="18" customHeight="1" outlineLevel="1">
      <c r="A49" s="364"/>
      <c r="B49" s="285">
        <f>SUM([1]B!B117:B148)/5</f>
        <v>3.4</v>
      </c>
      <c r="C49" s="362"/>
      <c r="D49" s="282"/>
      <c r="E49" s="282"/>
      <c r="F49" s="282"/>
      <c r="G49" s="282"/>
      <c r="H49" s="282"/>
      <c r="I49" s="282"/>
      <c r="J49" s="282"/>
      <c r="K49" s="282"/>
      <c r="L49" s="282"/>
      <c r="M49" s="286"/>
      <c r="N49" s="263"/>
    </row>
    <row r="50" spans="1:14" ht="18" customHeight="1" outlineLevel="1">
      <c r="A50" s="364"/>
      <c r="B50" s="287"/>
      <c r="C50" s="362"/>
      <c r="D50" s="282"/>
      <c r="E50" s="282"/>
      <c r="F50" s="282"/>
      <c r="G50" s="282"/>
      <c r="H50" s="282"/>
      <c r="I50" s="282"/>
      <c r="J50" s="282"/>
      <c r="K50" s="282"/>
      <c r="L50" s="282"/>
      <c r="M50" s="286"/>
      <c r="N50" s="263"/>
    </row>
    <row r="51" spans="1:14" ht="18" customHeight="1" outlineLevel="1">
      <c r="A51" s="364"/>
      <c r="B51" s="287" t="s">
        <v>468</v>
      </c>
      <c r="C51" s="362"/>
      <c r="D51" s="282"/>
      <c r="E51" s="282"/>
      <c r="F51" s="282"/>
      <c r="G51" s="282"/>
      <c r="H51" s="282"/>
      <c r="I51" s="282"/>
      <c r="J51" s="282"/>
      <c r="K51" s="282"/>
      <c r="L51" s="282"/>
      <c r="M51" s="286"/>
      <c r="N51" s="263"/>
    </row>
    <row r="52" spans="1:14" ht="18" customHeight="1" outlineLevel="1">
      <c r="A52" s="364"/>
      <c r="B52" s="288">
        <f>SUM([1]B!E117:E143)/4</f>
        <v>2</v>
      </c>
      <c r="C52" s="362"/>
      <c r="D52" s="282"/>
      <c r="E52" s="282"/>
      <c r="F52" s="282"/>
      <c r="G52" s="282"/>
      <c r="H52" s="282"/>
      <c r="I52" s="282"/>
      <c r="J52" s="282"/>
      <c r="K52" s="282"/>
      <c r="L52" s="282"/>
      <c r="M52" s="286"/>
      <c r="N52" s="263"/>
    </row>
    <row r="53" spans="1:14" ht="18" customHeight="1" outlineLevel="1">
      <c r="A53" s="364"/>
      <c r="B53" s="287"/>
      <c r="C53" s="362"/>
      <c r="D53" s="282"/>
      <c r="E53" s="282"/>
      <c r="F53" s="282"/>
      <c r="G53" s="282"/>
      <c r="H53" s="282"/>
      <c r="I53" s="282"/>
      <c r="J53" s="282"/>
      <c r="K53" s="282"/>
      <c r="L53" s="282"/>
      <c r="M53" s="286"/>
      <c r="N53" s="263"/>
    </row>
    <row r="54" spans="1:14" ht="18" customHeight="1" outlineLevel="1">
      <c r="A54" s="364"/>
      <c r="B54" s="289" t="s">
        <v>421</v>
      </c>
      <c r="C54" s="362"/>
      <c r="D54" s="282"/>
      <c r="E54" s="282"/>
      <c r="F54" s="282"/>
      <c r="G54" s="282"/>
      <c r="H54" s="282"/>
      <c r="I54" s="282"/>
      <c r="J54" s="282"/>
      <c r="K54" s="282"/>
      <c r="L54" s="282"/>
      <c r="M54" s="286"/>
      <c r="N54" s="263"/>
    </row>
    <row r="55" spans="1:14" ht="18" customHeight="1" outlineLevel="1">
      <c r="A55" s="364"/>
      <c r="B55" s="293">
        <f>SUM([1]B!H117:H121)</f>
        <v>3</v>
      </c>
      <c r="C55" s="362"/>
      <c r="D55" s="282"/>
      <c r="E55" s="282"/>
      <c r="F55" s="282"/>
      <c r="G55" s="282"/>
      <c r="H55" s="282"/>
      <c r="I55" s="282"/>
      <c r="J55" s="282"/>
      <c r="K55" s="282"/>
      <c r="L55" s="282"/>
      <c r="M55" s="286"/>
      <c r="N55" s="263"/>
    </row>
    <row r="56" spans="1:14" ht="18" customHeight="1" outlineLevel="1">
      <c r="A56" s="364"/>
      <c r="B56" s="291"/>
      <c r="C56" s="362"/>
      <c r="D56" s="282"/>
      <c r="E56" s="282"/>
      <c r="F56" s="282"/>
      <c r="G56" s="282"/>
      <c r="H56" s="282"/>
      <c r="I56" s="282"/>
      <c r="J56" s="282"/>
      <c r="K56" s="282"/>
      <c r="L56" s="282"/>
      <c r="M56" s="286"/>
      <c r="N56" s="263"/>
    </row>
    <row r="57" spans="1:14" ht="18" customHeight="1" outlineLevel="1">
      <c r="A57" s="364"/>
      <c r="B57" s="292"/>
      <c r="C57" s="362"/>
      <c r="D57" s="282"/>
      <c r="E57" s="282"/>
      <c r="F57" s="282"/>
      <c r="G57" s="282"/>
      <c r="H57" s="282"/>
      <c r="I57" s="282"/>
      <c r="J57" s="282"/>
      <c r="K57" s="282"/>
      <c r="L57" s="282"/>
      <c r="M57" s="286"/>
      <c r="N57" s="263"/>
    </row>
    <row r="58" spans="1:14">
      <c r="A58" s="275"/>
      <c r="B58" s="275"/>
      <c r="C58" s="275"/>
      <c r="D58" s="275"/>
      <c r="E58" s="275"/>
      <c r="F58" s="275"/>
      <c r="G58" s="275"/>
      <c r="H58" s="275"/>
      <c r="I58" s="275"/>
      <c r="J58" s="275"/>
      <c r="K58" s="275"/>
      <c r="L58" s="275"/>
      <c r="M58" s="275"/>
      <c r="N58" s="263"/>
    </row>
    <row r="59" spans="1:14" ht="23.25" customHeight="1">
      <c r="A59" s="363" t="str">
        <f>'[1]Aree di rischio per processi'!A23</f>
        <v>B.05 Valutazione delle offerte</v>
      </c>
      <c r="B59" s="363"/>
      <c r="C59" s="363"/>
      <c r="D59" s="272"/>
      <c r="E59" s="271"/>
      <c r="F59" s="272"/>
      <c r="G59" s="273" t="str">
        <f>IF(B62=0,"--",IF(C62&lt;10,"Basso",IF(C62&lt;18,"Medio",IF(C62&lt;25.1,"Alto",""))))</f>
        <v>Basso</v>
      </c>
      <c r="H59" s="274">
        <f>C62</f>
        <v>7.2</v>
      </c>
      <c r="I59" s="275"/>
      <c r="J59" s="275"/>
      <c r="K59" s="275"/>
      <c r="L59" s="275"/>
      <c r="M59" s="275"/>
      <c r="N59" s="263"/>
    </row>
    <row r="60" spans="1:14" ht="63" customHeight="1" outlineLevel="1">
      <c r="A60" s="364" t="str">
        <f>A59</f>
        <v>B.05 Valutazione delle offerte</v>
      </c>
      <c r="B60" s="365" t="s">
        <v>450</v>
      </c>
      <c r="C60" s="365"/>
      <c r="D60" s="277" t="s">
        <v>451</v>
      </c>
      <c r="E60" s="277" t="s">
        <v>452</v>
      </c>
      <c r="F60" s="277" t="s">
        <v>453</v>
      </c>
      <c r="G60" s="278" t="s">
        <v>454</v>
      </c>
      <c r="H60" s="361" t="s">
        <v>235</v>
      </c>
      <c r="I60" s="361"/>
      <c r="J60" s="361" t="s">
        <v>236</v>
      </c>
      <c r="K60" s="361"/>
      <c r="L60" s="366" t="s">
        <v>458</v>
      </c>
      <c r="M60" s="361" t="s">
        <v>459</v>
      </c>
      <c r="N60" s="263"/>
    </row>
    <row r="61" spans="1:14" ht="20.100000000000001" customHeight="1" outlineLevel="1">
      <c r="A61" s="364"/>
      <c r="B61" s="365"/>
      <c r="C61" s="365"/>
      <c r="D61" s="279"/>
      <c r="E61" s="279"/>
      <c r="F61" s="279"/>
      <c r="G61" s="279"/>
      <c r="H61" s="280" t="s">
        <v>463</v>
      </c>
      <c r="I61" s="280" t="s">
        <v>464</v>
      </c>
      <c r="J61" s="280" t="s">
        <v>463</v>
      </c>
      <c r="K61" s="280" t="s">
        <v>464</v>
      </c>
      <c r="L61" s="366"/>
      <c r="M61" s="361"/>
      <c r="N61" s="263"/>
    </row>
    <row r="62" spans="1:14" ht="60.75" customHeight="1" outlineLevel="1">
      <c r="A62" s="364"/>
      <c r="B62" s="281" t="s">
        <v>465</v>
      </c>
      <c r="C62" s="362">
        <f>B63*B66</f>
        <v>7.2</v>
      </c>
      <c r="D62" s="282"/>
      <c r="E62" s="282" t="s">
        <v>154</v>
      </c>
      <c r="F62" s="282" t="s">
        <v>105</v>
      </c>
      <c r="G62" s="282" t="s">
        <v>18</v>
      </c>
      <c r="H62" s="282" t="s">
        <v>246</v>
      </c>
      <c r="I62" s="282" t="s">
        <v>300</v>
      </c>
      <c r="J62" s="282"/>
      <c r="K62" s="282" t="s">
        <v>261</v>
      </c>
      <c r="L62" s="283" t="s">
        <v>702</v>
      </c>
      <c r="M62" s="284" t="s">
        <v>718</v>
      </c>
      <c r="N62" s="263"/>
    </row>
    <row r="63" spans="1:14" ht="43.5" customHeight="1" outlineLevel="1">
      <c r="A63" s="364"/>
      <c r="B63" s="285">
        <f>SUM([1]B!B154:B185)/5</f>
        <v>3.6</v>
      </c>
      <c r="C63" s="362"/>
      <c r="D63" s="282"/>
      <c r="E63" s="282"/>
      <c r="F63" s="282"/>
      <c r="H63" s="282"/>
      <c r="I63" s="282"/>
      <c r="J63" s="282"/>
      <c r="K63" s="282"/>
      <c r="L63" s="282"/>
      <c r="M63" s="286"/>
      <c r="N63" s="263"/>
    </row>
    <row r="64" spans="1:14" ht="18" customHeight="1" outlineLevel="1">
      <c r="A64" s="364"/>
      <c r="B64" s="287"/>
      <c r="C64" s="362"/>
      <c r="D64" s="282"/>
      <c r="E64" s="282"/>
      <c r="F64" s="282"/>
      <c r="G64" s="282"/>
      <c r="H64" s="282"/>
      <c r="I64" s="282"/>
      <c r="J64" s="282"/>
      <c r="K64" s="282"/>
      <c r="L64" s="282"/>
      <c r="M64" s="286"/>
      <c r="N64" s="263"/>
    </row>
    <row r="65" spans="1:14" ht="18" customHeight="1" outlineLevel="1">
      <c r="A65" s="364"/>
      <c r="B65" s="287" t="s">
        <v>468</v>
      </c>
      <c r="C65" s="362"/>
      <c r="D65" s="282"/>
      <c r="E65" s="282"/>
      <c r="F65" s="282"/>
      <c r="G65" s="282"/>
      <c r="H65" s="282"/>
      <c r="I65" s="282"/>
      <c r="J65" s="282"/>
      <c r="K65" s="282"/>
      <c r="L65" s="282"/>
      <c r="M65" s="286"/>
      <c r="N65" s="263"/>
    </row>
    <row r="66" spans="1:14" ht="18" customHeight="1" outlineLevel="1">
      <c r="A66" s="364"/>
      <c r="B66" s="288">
        <f>SUM([1]B!E154:E180)/4</f>
        <v>2</v>
      </c>
      <c r="C66" s="362"/>
      <c r="D66" s="282"/>
      <c r="E66" s="282"/>
      <c r="F66" s="282"/>
      <c r="G66" s="282"/>
      <c r="H66" s="282"/>
      <c r="I66" s="282"/>
      <c r="J66" s="282"/>
      <c r="K66" s="282"/>
      <c r="L66" s="282"/>
      <c r="M66" s="286"/>
      <c r="N66" s="263"/>
    </row>
    <row r="67" spans="1:14" ht="18" customHeight="1" outlineLevel="1">
      <c r="A67" s="364"/>
      <c r="B67" s="287"/>
      <c r="C67" s="362"/>
      <c r="D67" s="282"/>
      <c r="E67" s="282"/>
      <c r="F67" s="282"/>
      <c r="G67" s="282"/>
      <c r="H67" s="282"/>
      <c r="I67" s="282"/>
      <c r="J67" s="282"/>
      <c r="K67" s="282"/>
      <c r="L67" s="282"/>
      <c r="M67" s="286"/>
      <c r="N67" s="263"/>
    </row>
    <row r="68" spans="1:14" ht="18" customHeight="1" outlineLevel="1">
      <c r="A68" s="364"/>
      <c r="B68" s="289" t="s">
        <v>421</v>
      </c>
      <c r="C68" s="362"/>
      <c r="D68" s="282"/>
      <c r="E68" s="282"/>
      <c r="F68" s="282"/>
      <c r="G68" s="282"/>
      <c r="H68" s="282"/>
      <c r="I68" s="282"/>
      <c r="J68" s="282"/>
      <c r="K68" s="282"/>
      <c r="L68" s="282"/>
      <c r="M68" s="286"/>
      <c r="N68" s="263"/>
    </row>
    <row r="69" spans="1:14" ht="18" customHeight="1" outlineLevel="1">
      <c r="A69" s="364"/>
      <c r="B69" s="293">
        <f>SUM([1]B!H154:H158)</f>
        <v>3</v>
      </c>
      <c r="C69" s="362"/>
      <c r="D69" s="282"/>
      <c r="E69" s="282"/>
      <c r="F69" s="282"/>
      <c r="G69" s="282"/>
      <c r="H69" s="282"/>
      <c r="I69" s="282"/>
      <c r="J69" s="282"/>
      <c r="K69" s="282"/>
      <c r="L69" s="282"/>
      <c r="M69" s="286"/>
      <c r="N69" s="263"/>
    </row>
    <row r="70" spans="1:14" ht="18" customHeight="1" outlineLevel="1">
      <c r="A70" s="364"/>
      <c r="B70" s="291"/>
      <c r="C70" s="362"/>
      <c r="D70" s="282"/>
      <c r="E70" s="282"/>
      <c r="F70" s="282"/>
      <c r="G70" s="282"/>
      <c r="H70" s="282"/>
      <c r="I70" s="282"/>
      <c r="J70" s="282"/>
      <c r="K70" s="282"/>
      <c r="L70" s="282"/>
      <c r="M70" s="286"/>
      <c r="N70" s="263"/>
    </row>
    <row r="71" spans="1:14" ht="18" customHeight="1" outlineLevel="1">
      <c r="A71" s="364"/>
      <c r="B71" s="292"/>
      <c r="C71" s="362"/>
      <c r="D71" s="282"/>
      <c r="E71" s="282"/>
      <c r="F71" s="282"/>
      <c r="G71" s="282"/>
      <c r="H71" s="282"/>
      <c r="I71" s="282"/>
      <c r="J71" s="282"/>
      <c r="K71" s="282"/>
      <c r="L71" s="282"/>
      <c r="M71" s="286"/>
      <c r="N71" s="263"/>
    </row>
    <row r="72" spans="1:14">
      <c r="A72" s="275"/>
      <c r="B72" s="275"/>
      <c r="C72" s="275"/>
      <c r="D72" s="275"/>
      <c r="E72" s="275"/>
      <c r="F72" s="275"/>
      <c r="G72" s="275"/>
      <c r="H72" s="275"/>
      <c r="I72" s="275"/>
      <c r="J72" s="275"/>
      <c r="K72" s="275"/>
      <c r="L72" s="275"/>
      <c r="M72" s="275"/>
      <c r="N72" s="263"/>
    </row>
    <row r="73" spans="1:14" ht="24.75" customHeight="1">
      <c r="A73" s="363" t="str">
        <f>'[1]Aree di rischio per processi'!A24</f>
        <v>B.06 Verifica dell’eventuale anomalia delle offerte</v>
      </c>
      <c r="B73" s="363"/>
      <c r="C73" s="363"/>
      <c r="D73" s="363"/>
      <c r="E73" s="271"/>
      <c r="F73" s="272"/>
      <c r="G73" s="273" t="str">
        <f>IF(B76=0,"--",IF(C76&lt;10,"Basso",IF(C76&lt;18,"Medio",IF(C76&lt;25.1,"Alto",""))))</f>
        <v>Basso</v>
      </c>
      <c r="H73" s="274">
        <f>C76</f>
        <v>5.2</v>
      </c>
      <c r="I73" s="275"/>
      <c r="J73" s="275"/>
      <c r="K73" s="275"/>
      <c r="L73" s="275"/>
      <c r="M73" s="275"/>
      <c r="N73" s="263"/>
    </row>
    <row r="74" spans="1:14" ht="64.5" customHeight="1" outlineLevel="1">
      <c r="A74" s="364" t="str">
        <f>A73</f>
        <v>B.06 Verifica dell’eventuale anomalia delle offerte</v>
      </c>
      <c r="B74" s="365" t="s">
        <v>450</v>
      </c>
      <c r="C74" s="365"/>
      <c r="D74" s="277" t="s">
        <v>451</v>
      </c>
      <c r="E74" s="277" t="s">
        <v>452</v>
      </c>
      <c r="F74" s="277" t="s">
        <v>453</v>
      </c>
      <c r="G74" s="278" t="s">
        <v>454</v>
      </c>
      <c r="H74" s="361" t="s">
        <v>235</v>
      </c>
      <c r="I74" s="361"/>
      <c r="J74" s="361" t="s">
        <v>236</v>
      </c>
      <c r="K74" s="361"/>
      <c r="L74" s="366" t="s">
        <v>458</v>
      </c>
      <c r="M74" s="361" t="s">
        <v>459</v>
      </c>
      <c r="N74" s="263"/>
    </row>
    <row r="75" spans="1:14" ht="20.100000000000001" customHeight="1" outlineLevel="1">
      <c r="A75" s="364"/>
      <c r="B75" s="365"/>
      <c r="C75" s="365"/>
      <c r="D75" s="279"/>
      <c r="E75" s="279"/>
      <c r="F75" s="279"/>
      <c r="G75" s="279"/>
      <c r="H75" s="280" t="s">
        <v>463</v>
      </c>
      <c r="I75" s="280" t="s">
        <v>464</v>
      </c>
      <c r="J75" s="280" t="s">
        <v>463</v>
      </c>
      <c r="K75" s="280" t="s">
        <v>464</v>
      </c>
      <c r="L75" s="366"/>
      <c r="M75" s="361"/>
      <c r="N75" s="263"/>
    </row>
    <row r="76" spans="1:14" ht="57.75" customHeight="1" outlineLevel="1">
      <c r="A76" s="364"/>
      <c r="B76" s="281" t="s">
        <v>465</v>
      </c>
      <c r="C76" s="362">
        <f>B77*B80</f>
        <v>5.2</v>
      </c>
      <c r="D76" s="282"/>
      <c r="E76" s="282" t="s">
        <v>142</v>
      </c>
      <c r="F76" s="282" t="s">
        <v>719</v>
      </c>
      <c r="G76" s="282" t="s">
        <v>18</v>
      </c>
      <c r="H76" s="282" t="s">
        <v>280</v>
      </c>
      <c r="I76" s="282"/>
      <c r="J76" s="282" t="s">
        <v>248</v>
      </c>
      <c r="K76" s="282" t="s">
        <v>261</v>
      </c>
      <c r="L76" s="283" t="s">
        <v>702</v>
      </c>
      <c r="M76" s="284" t="s">
        <v>780</v>
      </c>
      <c r="N76" s="263"/>
    </row>
    <row r="77" spans="1:14" ht="30" customHeight="1" outlineLevel="1">
      <c r="A77" s="364"/>
      <c r="B77" s="285">
        <f>SUM([1]B!B191:B222)/5</f>
        <v>2.6</v>
      </c>
      <c r="C77" s="362"/>
      <c r="D77" s="282"/>
      <c r="E77" s="282"/>
      <c r="F77" s="282"/>
      <c r="G77" s="282"/>
      <c r="H77" s="282"/>
      <c r="I77" s="282"/>
      <c r="J77" s="282"/>
      <c r="K77" s="282"/>
      <c r="L77" s="282"/>
      <c r="M77" s="286"/>
      <c r="N77" s="263"/>
    </row>
    <row r="78" spans="1:14" ht="18" customHeight="1" outlineLevel="1">
      <c r="A78" s="364"/>
      <c r="B78" s="287"/>
      <c r="C78" s="362"/>
      <c r="D78" s="282"/>
      <c r="E78" s="282"/>
      <c r="F78" s="282"/>
      <c r="G78" s="282"/>
      <c r="H78" s="282"/>
      <c r="I78" s="282"/>
      <c r="J78" s="282"/>
      <c r="K78" s="282"/>
      <c r="L78" s="282"/>
      <c r="M78" s="286"/>
      <c r="N78" s="263"/>
    </row>
    <row r="79" spans="1:14" ht="18" customHeight="1" outlineLevel="1">
      <c r="A79" s="364"/>
      <c r="B79" s="287" t="s">
        <v>468</v>
      </c>
      <c r="C79" s="362"/>
      <c r="D79" s="282"/>
      <c r="E79" s="282"/>
      <c r="F79" s="282"/>
      <c r="G79" s="282"/>
      <c r="H79" s="282"/>
      <c r="I79" s="282"/>
      <c r="J79" s="282"/>
      <c r="K79" s="282"/>
      <c r="L79" s="282"/>
      <c r="M79" s="286"/>
      <c r="N79" s="263"/>
    </row>
    <row r="80" spans="1:14" ht="18" customHeight="1" outlineLevel="1">
      <c r="A80" s="364"/>
      <c r="B80" s="288">
        <f>SUM([1]B!E191:E217)/4</f>
        <v>2</v>
      </c>
      <c r="C80" s="362"/>
      <c r="D80" s="282"/>
      <c r="E80" s="282"/>
      <c r="F80" s="282"/>
      <c r="G80" s="282"/>
      <c r="H80" s="282"/>
      <c r="I80" s="282"/>
      <c r="J80" s="282"/>
      <c r="K80" s="282"/>
      <c r="L80" s="282"/>
      <c r="M80" s="286"/>
      <c r="N80" s="263"/>
    </row>
    <row r="81" spans="1:14" ht="18" customHeight="1" outlineLevel="1">
      <c r="A81" s="364"/>
      <c r="B81" s="287"/>
      <c r="C81" s="362"/>
      <c r="D81" s="282"/>
      <c r="E81" s="282"/>
      <c r="F81" s="282"/>
      <c r="G81" s="282"/>
      <c r="H81" s="282"/>
      <c r="I81" s="282"/>
      <c r="J81" s="282"/>
      <c r="K81" s="282"/>
      <c r="L81" s="282"/>
      <c r="M81" s="286"/>
      <c r="N81" s="263"/>
    </row>
    <row r="82" spans="1:14" ht="18" customHeight="1" outlineLevel="1">
      <c r="A82" s="364"/>
      <c r="B82" s="289" t="s">
        <v>421</v>
      </c>
      <c r="C82" s="362"/>
      <c r="D82" s="282"/>
      <c r="E82" s="282"/>
      <c r="F82" s="282"/>
      <c r="G82" s="282"/>
      <c r="H82" s="282"/>
      <c r="I82" s="282"/>
      <c r="J82" s="282"/>
      <c r="K82" s="282"/>
      <c r="L82" s="282"/>
      <c r="M82" s="286"/>
      <c r="N82" s="263"/>
    </row>
    <row r="83" spans="1:14" ht="18" customHeight="1" outlineLevel="1">
      <c r="A83" s="364"/>
      <c r="B83" s="293">
        <f>SUM([1]B!H191:H195)</f>
        <v>3</v>
      </c>
      <c r="C83" s="362"/>
      <c r="D83" s="282"/>
      <c r="E83" s="282"/>
      <c r="F83" s="282"/>
      <c r="G83" s="282"/>
      <c r="H83" s="282"/>
      <c r="I83" s="282"/>
      <c r="J83" s="282"/>
      <c r="K83" s="282"/>
      <c r="L83" s="282"/>
      <c r="M83" s="286"/>
      <c r="N83" s="263"/>
    </row>
    <row r="84" spans="1:14" ht="18" customHeight="1" outlineLevel="1">
      <c r="A84" s="364"/>
      <c r="B84" s="291"/>
      <c r="C84" s="362"/>
      <c r="D84" s="282"/>
      <c r="E84" s="282"/>
      <c r="F84" s="282"/>
      <c r="G84" s="282"/>
      <c r="H84" s="282"/>
      <c r="I84" s="282"/>
      <c r="J84" s="282"/>
      <c r="K84" s="282"/>
      <c r="L84" s="282"/>
      <c r="M84" s="286"/>
      <c r="N84" s="263"/>
    </row>
    <row r="85" spans="1:14" ht="18" customHeight="1" outlineLevel="1">
      <c r="A85" s="364"/>
      <c r="B85" s="292"/>
      <c r="C85" s="362"/>
      <c r="D85" s="282"/>
      <c r="E85" s="282"/>
      <c r="F85" s="282"/>
      <c r="G85" s="282"/>
      <c r="H85" s="282"/>
      <c r="I85" s="282"/>
      <c r="J85" s="282"/>
      <c r="K85" s="282"/>
      <c r="L85" s="282"/>
      <c r="M85" s="286"/>
      <c r="N85" s="263"/>
    </row>
    <row r="86" spans="1:14">
      <c r="A86" s="275"/>
      <c r="B86" s="275"/>
      <c r="C86" s="275"/>
      <c r="D86" s="275"/>
      <c r="E86" s="275"/>
      <c r="F86" s="275"/>
      <c r="G86" s="275"/>
      <c r="H86" s="275"/>
      <c r="I86" s="275"/>
      <c r="J86" s="275"/>
      <c r="K86" s="275"/>
      <c r="L86" s="275"/>
      <c r="M86" s="275"/>
      <c r="N86" s="263"/>
    </row>
    <row r="87" spans="1:14" ht="20.25" customHeight="1">
      <c r="A87" s="363" t="str">
        <f>'[1]Aree di rischio per processi'!A25</f>
        <v>B.07 Procedure negoziate</v>
      </c>
      <c r="B87" s="363"/>
      <c r="C87" s="363"/>
      <c r="D87" s="363"/>
      <c r="E87" s="271"/>
      <c r="F87" s="272"/>
      <c r="G87" s="273" t="str">
        <f>IF(B90=0,"--",IF(C90&lt;10,"Basso",IF(C90&lt;18,"Medio",IF(C90&lt;25.1,"Alto",""))))</f>
        <v>Basso</v>
      </c>
      <c r="H87" s="274">
        <f>C90</f>
        <v>5.6</v>
      </c>
      <c r="I87" s="275"/>
      <c r="J87" s="275"/>
      <c r="K87" s="275"/>
      <c r="L87" s="275"/>
      <c r="M87" s="275"/>
      <c r="N87" s="263"/>
    </row>
    <row r="88" spans="1:14" ht="62.25" customHeight="1" outlineLevel="1">
      <c r="A88" s="364" t="str">
        <f>A87</f>
        <v>B.07 Procedure negoziate</v>
      </c>
      <c r="B88" s="365" t="s">
        <v>450</v>
      </c>
      <c r="C88" s="365"/>
      <c r="D88" s="277" t="s">
        <v>451</v>
      </c>
      <c r="E88" s="277" t="s">
        <v>452</v>
      </c>
      <c r="F88" s="277" t="s">
        <v>453</v>
      </c>
      <c r="G88" s="278" t="s">
        <v>454</v>
      </c>
      <c r="H88" s="361" t="s">
        <v>235</v>
      </c>
      <c r="I88" s="361"/>
      <c r="J88" s="361" t="s">
        <v>236</v>
      </c>
      <c r="K88" s="361"/>
      <c r="L88" s="366" t="s">
        <v>458</v>
      </c>
      <c r="M88" s="361" t="s">
        <v>459</v>
      </c>
      <c r="N88" s="263"/>
    </row>
    <row r="89" spans="1:14" ht="20.100000000000001" customHeight="1" outlineLevel="1">
      <c r="A89" s="364"/>
      <c r="B89" s="365"/>
      <c r="C89" s="365"/>
      <c r="D89" s="279"/>
      <c r="E89" s="279"/>
      <c r="F89" s="279"/>
      <c r="G89" s="279"/>
      <c r="H89" s="280" t="s">
        <v>463</v>
      </c>
      <c r="I89" s="280" t="s">
        <v>464</v>
      </c>
      <c r="J89" s="280" t="s">
        <v>463</v>
      </c>
      <c r="K89" s="280" t="s">
        <v>464</v>
      </c>
      <c r="L89" s="366"/>
      <c r="M89" s="361"/>
      <c r="N89" s="263"/>
    </row>
    <row r="90" spans="1:14" ht="79.5" customHeight="1" outlineLevel="1">
      <c r="A90" s="364"/>
      <c r="B90" s="281" t="s">
        <v>465</v>
      </c>
      <c r="C90" s="362">
        <f>B91*B94</f>
        <v>5.6</v>
      </c>
      <c r="D90" s="282"/>
      <c r="E90" s="295" t="s">
        <v>145</v>
      </c>
      <c r="F90" s="282" t="s">
        <v>109</v>
      </c>
      <c r="G90" s="282" t="s">
        <v>18</v>
      </c>
      <c r="H90" s="282" t="s">
        <v>246</v>
      </c>
      <c r="I90" s="282"/>
      <c r="J90" s="282"/>
      <c r="K90" s="282" t="s">
        <v>261</v>
      </c>
      <c r="L90" s="283" t="s">
        <v>702</v>
      </c>
      <c r="M90" s="284" t="s">
        <v>722</v>
      </c>
      <c r="N90" s="263"/>
    </row>
    <row r="91" spans="1:14" ht="18" customHeight="1" outlineLevel="1">
      <c r="A91" s="364"/>
      <c r="B91" s="285">
        <f>SUM([1]B!B228:B259)/5</f>
        <v>2.8</v>
      </c>
      <c r="C91" s="362"/>
      <c r="D91" s="282"/>
      <c r="E91" s="282"/>
      <c r="F91" s="282"/>
      <c r="G91" s="282"/>
      <c r="H91" s="282"/>
      <c r="I91" s="282"/>
      <c r="J91" s="282"/>
      <c r="K91" s="282"/>
      <c r="L91" s="282"/>
      <c r="M91" s="286"/>
      <c r="N91" s="263"/>
    </row>
    <row r="92" spans="1:14" ht="18" customHeight="1" outlineLevel="1">
      <c r="A92" s="364"/>
      <c r="B92" s="287"/>
      <c r="C92" s="362"/>
      <c r="D92" s="282"/>
      <c r="E92" s="282"/>
      <c r="F92" s="282"/>
      <c r="G92" s="282"/>
      <c r="H92" s="282"/>
      <c r="I92" s="282"/>
      <c r="J92" s="282"/>
      <c r="K92" s="282"/>
      <c r="L92" s="282"/>
      <c r="M92" s="286"/>
      <c r="N92" s="263"/>
    </row>
    <row r="93" spans="1:14" ht="18" customHeight="1" outlineLevel="1">
      <c r="A93" s="364"/>
      <c r="B93" s="287" t="s">
        <v>468</v>
      </c>
      <c r="C93" s="362"/>
      <c r="D93" s="282"/>
      <c r="E93" s="282"/>
      <c r="F93" s="282"/>
      <c r="G93" s="282"/>
      <c r="H93" s="282"/>
      <c r="I93" s="282"/>
      <c r="J93" s="282"/>
      <c r="K93" s="282"/>
      <c r="L93" s="282"/>
      <c r="M93" s="286"/>
      <c r="N93" s="263"/>
    </row>
    <row r="94" spans="1:14" ht="18" customHeight="1" outlineLevel="1">
      <c r="A94" s="364"/>
      <c r="B94" s="288">
        <f>SUM([1]B!E228:E254)/4</f>
        <v>2</v>
      </c>
      <c r="C94" s="362"/>
      <c r="D94" s="282"/>
      <c r="E94" s="282"/>
      <c r="F94" s="282"/>
      <c r="G94" s="282"/>
      <c r="H94" s="282"/>
      <c r="I94" s="282"/>
      <c r="J94" s="282"/>
      <c r="K94" s="282"/>
      <c r="L94" s="282"/>
      <c r="M94" s="286"/>
      <c r="N94" s="263"/>
    </row>
    <row r="95" spans="1:14" ht="18" customHeight="1" outlineLevel="1">
      <c r="A95" s="364"/>
      <c r="B95" s="287"/>
      <c r="C95" s="362"/>
      <c r="D95" s="282"/>
      <c r="E95" s="282"/>
      <c r="F95" s="282"/>
      <c r="G95" s="282"/>
      <c r="H95" s="282"/>
      <c r="I95" s="282"/>
      <c r="J95" s="282"/>
      <c r="K95" s="282"/>
      <c r="L95" s="282"/>
      <c r="M95" s="286"/>
      <c r="N95" s="263"/>
    </row>
    <row r="96" spans="1:14" ht="18" customHeight="1" outlineLevel="1">
      <c r="A96" s="364"/>
      <c r="B96" s="289" t="s">
        <v>421</v>
      </c>
      <c r="C96" s="362"/>
      <c r="D96" s="282"/>
      <c r="E96" s="282"/>
      <c r="F96" s="282"/>
      <c r="G96" s="282"/>
      <c r="H96" s="282"/>
      <c r="I96" s="282"/>
      <c r="J96" s="282"/>
      <c r="K96" s="282"/>
      <c r="L96" s="282"/>
      <c r="M96" s="286"/>
      <c r="N96" s="263"/>
    </row>
    <row r="97" spans="1:14" ht="18" customHeight="1" outlineLevel="1">
      <c r="A97" s="364"/>
      <c r="B97" s="293">
        <f>SUM([1]B!H228:H232)</f>
        <v>3</v>
      </c>
      <c r="C97" s="362"/>
      <c r="D97" s="282"/>
      <c r="E97" s="282"/>
      <c r="F97" s="282"/>
      <c r="G97" s="282"/>
      <c r="H97" s="282"/>
      <c r="I97" s="282"/>
      <c r="J97" s="282"/>
      <c r="K97" s="282"/>
      <c r="L97" s="282"/>
      <c r="M97" s="286"/>
      <c r="N97" s="263"/>
    </row>
    <row r="98" spans="1:14" ht="18" customHeight="1" outlineLevel="1">
      <c r="A98" s="364"/>
      <c r="B98" s="291"/>
      <c r="C98" s="362"/>
      <c r="D98" s="282"/>
      <c r="E98" s="282"/>
      <c r="F98" s="282"/>
      <c r="G98" s="282"/>
      <c r="H98" s="282"/>
      <c r="I98" s="282"/>
      <c r="J98" s="282"/>
      <c r="K98" s="282"/>
      <c r="L98" s="282"/>
      <c r="M98" s="286"/>
      <c r="N98" s="263"/>
    </row>
    <row r="99" spans="1:14" ht="18" customHeight="1" outlineLevel="1">
      <c r="A99" s="364"/>
      <c r="B99" s="292"/>
      <c r="C99" s="362"/>
      <c r="D99" s="282"/>
      <c r="E99" s="282"/>
      <c r="F99" s="282"/>
      <c r="G99" s="282"/>
      <c r="H99" s="282"/>
      <c r="I99" s="282"/>
      <c r="J99" s="282"/>
      <c r="K99" s="282"/>
      <c r="L99" s="282"/>
      <c r="M99" s="286"/>
      <c r="N99" s="263"/>
    </row>
    <row r="100" spans="1:14">
      <c r="A100" s="275"/>
      <c r="B100" s="275"/>
      <c r="C100" s="275"/>
      <c r="D100" s="275"/>
      <c r="E100" s="275"/>
      <c r="F100" s="275"/>
      <c r="G100" s="275"/>
      <c r="H100" s="275"/>
      <c r="I100" s="275"/>
      <c r="J100" s="275"/>
      <c r="K100" s="275"/>
      <c r="L100" s="275"/>
      <c r="M100" s="275"/>
      <c r="N100" s="263"/>
    </row>
    <row r="101" spans="1:14" ht="20.25" customHeight="1">
      <c r="A101" s="363" t="str">
        <f>'[1]Aree di rischio per processi'!A26</f>
        <v>B.08 Affidamenti diretti</v>
      </c>
      <c r="B101" s="363"/>
      <c r="C101" s="363"/>
      <c r="D101" s="363"/>
      <c r="E101" s="271"/>
      <c r="F101" s="272"/>
      <c r="G101" s="273" t="str">
        <f>IF(B104=0,"--",IF(C104&lt;10,"Basso",IF(C104&lt;18,"Medio",IF(C104&lt;25.1,"Alto",""))))</f>
        <v>Medio</v>
      </c>
      <c r="H101" s="274">
        <f>C104</f>
        <v>10</v>
      </c>
      <c r="I101" s="275"/>
      <c r="J101" s="275"/>
      <c r="K101" s="275"/>
      <c r="L101" s="275"/>
      <c r="M101" s="275"/>
      <c r="N101" s="263"/>
    </row>
    <row r="102" spans="1:14" ht="66.75" customHeight="1" outlineLevel="1">
      <c r="A102" s="296" t="str">
        <f>A101</f>
        <v>B.08 Affidamenti diretti</v>
      </c>
      <c r="B102" s="297" t="s">
        <v>450</v>
      </c>
      <c r="C102" s="298"/>
      <c r="D102" s="277" t="s">
        <v>451</v>
      </c>
      <c r="E102" s="277" t="s">
        <v>452</v>
      </c>
      <c r="F102" s="277" t="s">
        <v>453</v>
      </c>
      <c r="G102" s="278" t="s">
        <v>454</v>
      </c>
      <c r="H102" s="361" t="s">
        <v>235</v>
      </c>
      <c r="I102" s="361"/>
      <c r="J102" s="361" t="s">
        <v>236</v>
      </c>
      <c r="K102" s="361"/>
      <c r="L102" s="366" t="s">
        <v>458</v>
      </c>
      <c r="M102" s="361" t="s">
        <v>459</v>
      </c>
      <c r="N102" s="263"/>
    </row>
    <row r="103" spans="1:14" ht="20.100000000000001" customHeight="1" outlineLevel="1">
      <c r="A103" s="299"/>
      <c r="B103" s="300"/>
      <c r="C103" s="301"/>
      <c r="D103" s="279"/>
      <c r="E103" s="279"/>
      <c r="F103" s="279"/>
      <c r="G103" s="279"/>
      <c r="H103" s="280" t="s">
        <v>463</v>
      </c>
      <c r="I103" s="280" t="s">
        <v>464</v>
      </c>
      <c r="J103" s="280" t="s">
        <v>463</v>
      </c>
      <c r="K103" s="280" t="s">
        <v>464</v>
      </c>
      <c r="L103" s="366"/>
      <c r="M103" s="361"/>
      <c r="N103" s="263"/>
    </row>
    <row r="104" spans="1:14" ht="92.25" customHeight="1" outlineLevel="1">
      <c r="A104" s="299"/>
      <c r="B104" s="281" t="s">
        <v>465</v>
      </c>
      <c r="C104" s="302">
        <f>B105*B108</f>
        <v>10</v>
      </c>
      <c r="D104" s="282"/>
      <c r="E104" s="295" t="s">
        <v>145</v>
      </c>
      <c r="F104" s="282" t="s">
        <v>109</v>
      </c>
      <c r="G104" s="282" t="s">
        <v>18</v>
      </c>
      <c r="H104" s="282" t="s">
        <v>246</v>
      </c>
      <c r="I104" s="282"/>
      <c r="J104" s="282"/>
      <c r="K104" s="282" t="s">
        <v>261</v>
      </c>
      <c r="L104" s="283" t="s">
        <v>702</v>
      </c>
      <c r="M104" s="284" t="s">
        <v>722</v>
      </c>
      <c r="N104" s="263"/>
    </row>
    <row r="105" spans="1:14" ht="18" customHeight="1" outlineLevel="1">
      <c r="A105" s="299"/>
      <c r="B105" s="285">
        <f>SUM([1]B!B265:B296)/5</f>
        <v>4</v>
      </c>
      <c r="C105" s="303"/>
      <c r="D105" s="282"/>
      <c r="E105" s="282"/>
      <c r="F105" s="282"/>
      <c r="G105" s="282"/>
      <c r="H105" s="282"/>
      <c r="I105" s="282"/>
      <c r="J105" s="282"/>
      <c r="K105" s="282"/>
      <c r="L105" s="282"/>
      <c r="M105" s="286"/>
      <c r="N105" s="263"/>
    </row>
    <row r="106" spans="1:14" ht="18" customHeight="1" outlineLevel="1">
      <c r="A106" s="299"/>
      <c r="B106" s="287"/>
      <c r="C106" s="303"/>
      <c r="D106" s="282"/>
      <c r="E106" s="282"/>
      <c r="F106" s="282"/>
      <c r="G106" s="282"/>
      <c r="H106" s="282"/>
      <c r="I106" s="282"/>
      <c r="J106" s="282"/>
      <c r="K106" s="282"/>
      <c r="L106" s="282"/>
      <c r="M106" s="286"/>
      <c r="N106" s="263"/>
    </row>
    <row r="107" spans="1:14" ht="18" customHeight="1" outlineLevel="1">
      <c r="A107" s="299"/>
      <c r="B107" s="287" t="s">
        <v>468</v>
      </c>
      <c r="C107" s="303"/>
      <c r="D107" s="282"/>
      <c r="E107" s="282"/>
      <c r="F107" s="282"/>
      <c r="G107" s="282"/>
      <c r="H107" s="282"/>
      <c r="I107" s="282"/>
      <c r="J107" s="282"/>
      <c r="K107" s="282"/>
      <c r="L107" s="282"/>
      <c r="M107" s="286"/>
      <c r="N107" s="263"/>
    </row>
    <row r="108" spans="1:14" ht="18" customHeight="1" outlineLevel="1">
      <c r="A108" s="299"/>
      <c r="B108" s="288">
        <f>SUM([1]B!E265:E291)/4</f>
        <v>2.5</v>
      </c>
      <c r="C108" s="303"/>
      <c r="D108" s="282"/>
      <c r="E108" s="282"/>
      <c r="F108" s="282"/>
      <c r="G108" s="282"/>
      <c r="H108" s="282"/>
      <c r="I108" s="282"/>
      <c r="J108" s="282"/>
      <c r="K108" s="282"/>
      <c r="L108" s="282"/>
      <c r="M108" s="286"/>
      <c r="N108" s="263"/>
    </row>
    <row r="109" spans="1:14" ht="18" customHeight="1" outlineLevel="1">
      <c r="A109" s="299"/>
      <c r="B109" s="287"/>
      <c r="C109" s="303"/>
      <c r="D109" s="282"/>
      <c r="E109" s="282"/>
      <c r="F109" s="282"/>
      <c r="G109" s="282"/>
      <c r="H109" s="282"/>
      <c r="I109" s="282"/>
      <c r="J109" s="282"/>
      <c r="K109" s="282"/>
      <c r="L109" s="282"/>
      <c r="M109" s="286"/>
      <c r="N109" s="263"/>
    </row>
    <row r="110" spans="1:14" ht="18" customHeight="1" outlineLevel="1">
      <c r="A110" s="299"/>
      <c r="B110" s="289" t="s">
        <v>421</v>
      </c>
      <c r="C110" s="303"/>
      <c r="D110" s="282"/>
      <c r="E110" s="282"/>
      <c r="F110" s="282"/>
      <c r="G110" s="282"/>
      <c r="H110" s="282"/>
      <c r="I110" s="282"/>
      <c r="J110" s="282"/>
      <c r="K110" s="282"/>
      <c r="L110" s="282"/>
      <c r="M110" s="286"/>
      <c r="N110" s="263"/>
    </row>
    <row r="111" spans="1:14" ht="18" customHeight="1" outlineLevel="1">
      <c r="A111" s="299"/>
      <c r="B111" s="293">
        <f>SUM([1]B!H265:H269)</f>
        <v>3</v>
      </c>
      <c r="C111" s="303"/>
      <c r="D111" s="282"/>
      <c r="E111" s="282"/>
      <c r="F111" s="282"/>
      <c r="G111" s="282"/>
      <c r="H111" s="282"/>
      <c r="I111" s="282"/>
      <c r="J111" s="282"/>
      <c r="K111" s="282"/>
      <c r="L111" s="282"/>
      <c r="M111" s="286"/>
      <c r="N111" s="263"/>
    </row>
    <row r="112" spans="1:14" ht="18" customHeight="1" outlineLevel="1">
      <c r="A112" s="299"/>
      <c r="B112" s="291"/>
      <c r="C112" s="303"/>
      <c r="D112" s="282"/>
      <c r="E112" s="282"/>
      <c r="F112" s="282"/>
      <c r="G112" s="282"/>
      <c r="H112" s="282"/>
      <c r="I112" s="282"/>
      <c r="J112" s="282"/>
      <c r="K112" s="282"/>
      <c r="L112" s="282"/>
      <c r="M112" s="286"/>
      <c r="N112" s="263"/>
    </row>
    <row r="113" spans="1:14" ht="18" customHeight="1" outlineLevel="1">
      <c r="A113" s="304"/>
      <c r="B113" s="292"/>
      <c r="C113" s="305"/>
      <c r="D113" s="282"/>
      <c r="E113" s="282"/>
      <c r="F113" s="282"/>
      <c r="G113" s="282"/>
      <c r="H113" s="282"/>
      <c r="I113" s="282"/>
      <c r="J113" s="282"/>
      <c r="K113" s="282"/>
      <c r="L113" s="282"/>
      <c r="M113" s="286"/>
      <c r="N113" s="263"/>
    </row>
    <row r="114" spans="1:14">
      <c r="A114" s="275"/>
      <c r="B114" s="275"/>
      <c r="C114" s="275"/>
      <c r="D114" s="275"/>
      <c r="E114" s="275"/>
      <c r="F114" s="275"/>
      <c r="G114" s="275"/>
      <c r="H114" s="275"/>
      <c r="I114" s="275"/>
      <c r="J114" s="275"/>
      <c r="K114" s="275"/>
      <c r="L114" s="275"/>
      <c r="M114" s="275"/>
      <c r="N114" s="263"/>
    </row>
    <row r="115" spans="1:14" ht="20.25" customHeight="1">
      <c r="A115" s="363" t="str">
        <f>'[1]Aree di rischio per processi'!A27</f>
        <v>B.09 Revoca del bando</v>
      </c>
      <c r="B115" s="363"/>
      <c r="C115" s="363"/>
      <c r="D115" s="363"/>
      <c r="E115" s="271"/>
      <c r="F115" s="272"/>
      <c r="G115" s="273" t="str">
        <f>IF(B118=0,"--",IF(C118&lt;10,"Basso",IF(C118&lt;18,"Medio",IF(C118&lt;25.1,"Alto",""))))</f>
        <v>Basso</v>
      </c>
      <c r="H115" s="274">
        <f>C118</f>
        <v>6</v>
      </c>
      <c r="I115" s="275"/>
      <c r="J115" s="275"/>
      <c r="K115" s="275"/>
      <c r="L115" s="275"/>
      <c r="M115" s="275"/>
      <c r="N115" s="263"/>
    </row>
    <row r="116" spans="1:14" ht="66.75" customHeight="1" outlineLevel="1">
      <c r="A116" s="364" t="str">
        <f>A115</f>
        <v>B.09 Revoca del bando</v>
      </c>
      <c r="B116" s="365" t="s">
        <v>450</v>
      </c>
      <c r="C116" s="365"/>
      <c r="D116" s="277" t="s">
        <v>451</v>
      </c>
      <c r="E116" s="277" t="s">
        <v>452</v>
      </c>
      <c r="F116" s="277" t="s">
        <v>453</v>
      </c>
      <c r="G116" s="278" t="s">
        <v>454</v>
      </c>
      <c r="H116" s="361" t="s">
        <v>235</v>
      </c>
      <c r="I116" s="361"/>
      <c r="J116" s="361" t="s">
        <v>236</v>
      </c>
      <c r="K116" s="361"/>
      <c r="L116" s="366" t="s">
        <v>458</v>
      </c>
      <c r="M116" s="361" t="s">
        <v>459</v>
      </c>
      <c r="N116" s="263"/>
    </row>
    <row r="117" spans="1:14" ht="20.100000000000001" customHeight="1" outlineLevel="1">
      <c r="A117" s="364"/>
      <c r="B117" s="365"/>
      <c r="C117" s="365"/>
      <c r="D117" s="279"/>
      <c r="E117" s="279"/>
      <c r="F117" s="279"/>
      <c r="G117" s="279"/>
      <c r="H117" s="280" t="s">
        <v>463</v>
      </c>
      <c r="I117" s="280" t="s">
        <v>464</v>
      </c>
      <c r="J117" s="280" t="s">
        <v>463</v>
      </c>
      <c r="K117" s="280" t="s">
        <v>464</v>
      </c>
      <c r="L117" s="366"/>
      <c r="M117" s="361"/>
      <c r="N117" s="263"/>
    </row>
    <row r="118" spans="1:14" ht="78.75" customHeight="1" outlineLevel="1">
      <c r="A118" s="364"/>
      <c r="B118" s="281" t="s">
        <v>465</v>
      </c>
      <c r="C118" s="362">
        <f>B119*B122</f>
        <v>6</v>
      </c>
      <c r="D118" s="282"/>
      <c r="E118" s="282" t="s">
        <v>139</v>
      </c>
      <c r="F118" s="282" t="s">
        <v>109</v>
      </c>
      <c r="G118" s="282" t="s">
        <v>18</v>
      </c>
      <c r="H118" s="282" t="s">
        <v>246</v>
      </c>
      <c r="I118" s="282"/>
      <c r="J118" s="282"/>
      <c r="K118" s="282" t="s">
        <v>261</v>
      </c>
      <c r="L118" s="283" t="s">
        <v>702</v>
      </c>
      <c r="M118" s="284" t="s">
        <v>722</v>
      </c>
      <c r="N118" s="263"/>
    </row>
    <row r="119" spans="1:14" ht="18" customHeight="1" outlineLevel="1">
      <c r="A119" s="364"/>
      <c r="B119" s="285">
        <f>SUM([1]B!B302:B333)/5</f>
        <v>3</v>
      </c>
      <c r="C119" s="362"/>
      <c r="D119" s="282"/>
      <c r="E119" s="282"/>
      <c r="F119" s="282"/>
      <c r="G119" s="282"/>
      <c r="H119" s="282"/>
      <c r="I119" s="282"/>
      <c r="J119" s="282"/>
      <c r="K119" s="282"/>
      <c r="L119" s="282"/>
      <c r="M119" s="286"/>
      <c r="N119" s="263"/>
    </row>
    <row r="120" spans="1:14" ht="18" customHeight="1" outlineLevel="1">
      <c r="A120" s="364"/>
      <c r="B120" s="287"/>
      <c r="C120" s="362"/>
      <c r="D120" s="282"/>
      <c r="E120" s="282"/>
      <c r="F120" s="282"/>
      <c r="G120" s="282"/>
      <c r="H120" s="282"/>
      <c r="I120" s="282"/>
      <c r="J120" s="282"/>
      <c r="K120" s="282"/>
      <c r="L120" s="282"/>
      <c r="M120" s="286"/>
      <c r="N120" s="263"/>
    </row>
    <row r="121" spans="1:14" ht="18" customHeight="1" outlineLevel="1">
      <c r="A121" s="364"/>
      <c r="B121" s="287" t="s">
        <v>468</v>
      </c>
      <c r="C121" s="362"/>
      <c r="D121" s="282"/>
      <c r="E121" s="282"/>
      <c r="F121" s="282"/>
      <c r="G121" s="282"/>
      <c r="H121" s="282"/>
      <c r="I121" s="282"/>
      <c r="J121" s="282"/>
      <c r="K121" s="282"/>
      <c r="L121" s="282"/>
      <c r="M121" s="286"/>
      <c r="N121" s="263"/>
    </row>
    <row r="122" spans="1:14" ht="18" customHeight="1" outlineLevel="1">
      <c r="A122" s="364"/>
      <c r="B122" s="288">
        <f>SUM([1]B!E302:E328)/4</f>
        <v>2</v>
      </c>
      <c r="C122" s="362"/>
      <c r="D122" s="282"/>
      <c r="E122" s="282"/>
      <c r="F122" s="282"/>
      <c r="G122" s="282"/>
      <c r="H122" s="282"/>
      <c r="I122" s="282"/>
      <c r="J122" s="282"/>
      <c r="K122" s="282"/>
      <c r="L122" s="282"/>
      <c r="M122" s="286"/>
      <c r="N122" s="263"/>
    </row>
    <row r="123" spans="1:14" ht="18" customHeight="1" outlineLevel="1">
      <c r="A123" s="364"/>
      <c r="B123" s="287"/>
      <c r="C123" s="362"/>
      <c r="D123" s="282"/>
      <c r="E123" s="282"/>
      <c r="F123" s="282"/>
      <c r="G123" s="282"/>
      <c r="H123" s="282"/>
      <c r="I123" s="282"/>
      <c r="J123" s="282"/>
      <c r="K123" s="282"/>
      <c r="L123" s="282"/>
      <c r="M123" s="286"/>
      <c r="N123" s="263"/>
    </row>
    <row r="124" spans="1:14" ht="18" customHeight="1" outlineLevel="1">
      <c r="A124" s="364"/>
      <c r="B124" s="289" t="s">
        <v>421</v>
      </c>
      <c r="C124" s="362"/>
      <c r="D124" s="282"/>
      <c r="E124" s="282"/>
      <c r="F124" s="282"/>
      <c r="G124" s="282"/>
      <c r="H124" s="282"/>
      <c r="I124" s="282"/>
      <c r="J124" s="282"/>
      <c r="K124" s="282"/>
      <c r="L124" s="282"/>
      <c r="M124" s="286"/>
      <c r="N124" s="263"/>
    </row>
    <row r="125" spans="1:14" ht="18" customHeight="1" outlineLevel="1">
      <c r="A125" s="364"/>
      <c r="B125" s="293">
        <f>SUM([1]B!H302:H306)</f>
        <v>3</v>
      </c>
      <c r="C125" s="362"/>
      <c r="D125" s="282"/>
      <c r="E125" s="282"/>
      <c r="F125" s="282"/>
      <c r="G125" s="282"/>
      <c r="H125" s="282"/>
      <c r="I125" s="282"/>
      <c r="J125" s="282"/>
      <c r="K125" s="282"/>
      <c r="L125" s="282"/>
      <c r="M125" s="286"/>
      <c r="N125" s="263"/>
    </row>
    <row r="126" spans="1:14" ht="18" customHeight="1" outlineLevel="1">
      <c r="A126" s="364"/>
      <c r="B126" s="291"/>
      <c r="C126" s="362"/>
      <c r="D126" s="282"/>
      <c r="E126" s="282"/>
      <c r="F126" s="282"/>
      <c r="G126" s="282"/>
      <c r="H126" s="282"/>
      <c r="I126" s="282"/>
      <c r="J126" s="282"/>
      <c r="K126" s="282"/>
      <c r="L126" s="282"/>
      <c r="M126" s="286"/>
      <c r="N126" s="263"/>
    </row>
    <row r="127" spans="1:14" ht="18" customHeight="1" outlineLevel="1">
      <c r="A127" s="364"/>
      <c r="B127" s="292"/>
      <c r="C127" s="362"/>
      <c r="D127" s="282"/>
      <c r="E127" s="282"/>
      <c r="F127" s="282"/>
      <c r="G127" s="282"/>
      <c r="H127" s="282"/>
      <c r="I127" s="282"/>
      <c r="J127" s="282"/>
      <c r="K127" s="282"/>
      <c r="L127" s="282"/>
      <c r="M127" s="286"/>
      <c r="N127" s="263"/>
    </row>
    <row r="128" spans="1:14">
      <c r="A128" s="275"/>
      <c r="B128" s="275"/>
      <c r="C128" s="275"/>
      <c r="D128" s="275"/>
      <c r="E128" s="275"/>
      <c r="F128" s="275"/>
      <c r="G128" s="275"/>
      <c r="H128" s="275"/>
      <c r="I128" s="275"/>
      <c r="J128" s="275"/>
      <c r="K128" s="275"/>
      <c r="L128" s="275"/>
      <c r="M128" s="275"/>
      <c r="N128" s="263"/>
    </row>
    <row r="129" spans="1:14" ht="20.25" customHeight="1">
      <c r="A129" s="363" t="str">
        <f>'[1]Aree di rischio per processi'!A28</f>
        <v>B.10 Redazione del cronoprogramma</v>
      </c>
      <c r="B129" s="363"/>
      <c r="C129" s="363"/>
      <c r="D129" s="363"/>
      <c r="E129" s="271"/>
      <c r="F129" s="272"/>
      <c r="G129" s="273" t="str">
        <f>IF(B132=0,"--",IF(C132&lt;10,"Basso",IF(C132&lt;18,"Medio",IF(C132&lt;25.1,"Alto",""))))</f>
        <v>Basso</v>
      </c>
      <c r="H129" s="274">
        <f>C132</f>
        <v>6</v>
      </c>
      <c r="I129" s="275"/>
      <c r="J129" s="275"/>
      <c r="K129" s="275"/>
      <c r="L129" s="275"/>
      <c r="M129" s="275"/>
      <c r="N129" s="263"/>
    </row>
    <row r="130" spans="1:14" ht="73.5" customHeight="1" outlineLevel="1">
      <c r="A130" s="364" t="str">
        <f>A129</f>
        <v>B.10 Redazione del cronoprogramma</v>
      </c>
      <c r="B130" s="365" t="s">
        <v>450</v>
      </c>
      <c r="C130" s="365"/>
      <c r="D130" s="277" t="s">
        <v>451</v>
      </c>
      <c r="E130" s="277" t="s">
        <v>452</v>
      </c>
      <c r="F130" s="277" t="s">
        <v>453</v>
      </c>
      <c r="G130" s="278" t="s">
        <v>454</v>
      </c>
      <c r="H130" s="361" t="s">
        <v>235</v>
      </c>
      <c r="I130" s="361"/>
      <c r="J130" s="361" t="s">
        <v>236</v>
      </c>
      <c r="K130" s="361"/>
      <c r="L130" s="366" t="s">
        <v>458</v>
      </c>
      <c r="M130" s="361" t="s">
        <v>459</v>
      </c>
      <c r="N130" s="263"/>
    </row>
    <row r="131" spans="1:14" ht="20.100000000000001" customHeight="1" outlineLevel="1">
      <c r="A131" s="364"/>
      <c r="B131" s="365"/>
      <c r="C131" s="365"/>
      <c r="D131" s="279"/>
      <c r="E131" s="279"/>
      <c r="F131" s="279"/>
      <c r="G131" s="279"/>
      <c r="H131" s="280" t="s">
        <v>463</v>
      </c>
      <c r="I131" s="280" t="s">
        <v>464</v>
      </c>
      <c r="J131" s="280" t="s">
        <v>463</v>
      </c>
      <c r="K131" s="280" t="s">
        <v>464</v>
      </c>
      <c r="L131" s="366"/>
      <c r="M131" s="361"/>
      <c r="N131" s="263"/>
    </row>
    <row r="132" spans="1:14" ht="63" customHeight="1" outlineLevel="1">
      <c r="A132" s="364"/>
      <c r="B132" s="281" t="s">
        <v>465</v>
      </c>
      <c r="C132" s="362">
        <f>B133*B136</f>
        <v>6</v>
      </c>
      <c r="D132" s="282"/>
      <c r="E132" s="282" t="s">
        <v>720</v>
      </c>
      <c r="F132" s="282" t="s">
        <v>108</v>
      </c>
      <c r="G132" s="282" t="s">
        <v>18</v>
      </c>
      <c r="H132" s="282" t="s">
        <v>258</v>
      </c>
      <c r="I132" s="282"/>
      <c r="J132" s="282" t="s">
        <v>248</v>
      </c>
      <c r="K132" s="282" t="s">
        <v>261</v>
      </c>
      <c r="L132" s="283" t="s">
        <v>746</v>
      </c>
      <c r="M132" s="284" t="s">
        <v>759</v>
      </c>
      <c r="N132" s="263"/>
    </row>
    <row r="133" spans="1:14" ht="18" customHeight="1" outlineLevel="1">
      <c r="A133" s="364"/>
      <c r="B133" s="285">
        <f>SUM([1]B!B339:B370)/5</f>
        <v>3</v>
      </c>
      <c r="C133" s="362"/>
      <c r="D133" s="282"/>
      <c r="E133" s="282"/>
      <c r="F133" s="282"/>
      <c r="G133" s="282"/>
      <c r="H133" s="282"/>
      <c r="I133" s="282"/>
      <c r="J133" s="282"/>
      <c r="K133" s="282"/>
      <c r="L133" s="282"/>
      <c r="M133" s="286"/>
      <c r="N133" s="263"/>
    </row>
    <row r="134" spans="1:14" ht="18" customHeight="1" outlineLevel="1">
      <c r="A134" s="364"/>
      <c r="B134" s="287"/>
      <c r="C134" s="362"/>
      <c r="D134" s="282"/>
      <c r="E134" s="282"/>
      <c r="F134" s="282"/>
      <c r="G134" s="282"/>
      <c r="H134" s="282"/>
      <c r="I134" s="282"/>
      <c r="J134" s="282"/>
      <c r="K134" s="282"/>
      <c r="L134" s="282"/>
      <c r="M134" s="286"/>
      <c r="N134" s="263"/>
    </row>
    <row r="135" spans="1:14" ht="18" customHeight="1" outlineLevel="1">
      <c r="A135" s="364"/>
      <c r="B135" s="287" t="s">
        <v>468</v>
      </c>
      <c r="C135" s="362"/>
      <c r="D135" s="282"/>
      <c r="E135" s="282"/>
      <c r="F135" s="282"/>
      <c r="G135" s="282"/>
      <c r="H135" s="282"/>
      <c r="I135" s="282"/>
      <c r="J135" s="282"/>
      <c r="K135" s="282"/>
      <c r="L135" s="282"/>
      <c r="M135" s="286"/>
      <c r="N135" s="263"/>
    </row>
    <row r="136" spans="1:14" ht="18" customHeight="1" outlineLevel="1">
      <c r="A136" s="364"/>
      <c r="B136" s="288">
        <f>SUM([1]B!E339:E365)/4</f>
        <v>2</v>
      </c>
      <c r="C136" s="362"/>
      <c r="D136" s="282"/>
      <c r="E136" s="282"/>
      <c r="F136" s="282"/>
      <c r="G136" s="282"/>
      <c r="H136" s="282"/>
      <c r="I136" s="282"/>
      <c r="J136" s="282"/>
      <c r="K136" s="282"/>
      <c r="L136" s="282"/>
      <c r="M136" s="286"/>
      <c r="N136" s="263"/>
    </row>
    <row r="137" spans="1:14" ht="18" customHeight="1" outlineLevel="1">
      <c r="A137" s="364"/>
      <c r="B137" s="287"/>
      <c r="C137" s="362"/>
      <c r="D137" s="282"/>
      <c r="E137" s="282"/>
      <c r="F137" s="282"/>
      <c r="G137" s="282"/>
      <c r="H137" s="282"/>
      <c r="I137" s="282"/>
      <c r="J137" s="282"/>
      <c r="K137" s="282"/>
      <c r="L137" s="282"/>
      <c r="M137" s="286"/>
      <c r="N137" s="263"/>
    </row>
    <row r="138" spans="1:14" ht="18" customHeight="1" outlineLevel="1">
      <c r="A138" s="364"/>
      <c r="B138" s="289" t="s">
        <v>421</v>
      </c>
      <c r="C138" s="362"/>
      <c r="D138" s="282"/>
      <c r="E138" s="282"/>
      <c r="F138" s="282"/>
      <c r="G138" s="282"/>
      <c r="H138" s="282"/>
      <c r="I138" s="282"/>
      <c r="J138" s="282"/>
      <c r="K138" s="282"/>
      <c r="L138" s="282"/>
      <c r="M138" s="286"/>
      <c r="N138" s="263"/>
    </row>
    <row r="139" spans="1:14" ht="18" customHeight="1" outlineLevel="1">
      <c r="A139" s="364"/>
      <c r="B139" s="293">
        <f>SUM([1]B!H339:H343)</f>
        <v>1</v>
      </c>
      <c r="C139" s="362"/>
      <c r="D139" s="282"/>
      <c r="E139" s="282"/>
      <c r="F139" s="282"/>
      <c r="G139" s="282"/>
      <c r="H139" s="282"/>
      <c r="I139" s="282"/>
      <c r="J139" s="282"/>
      <c r="K139" s="282"/>
      <c r="L139" s="282"/>
      <c r="M139" s="286"/>
      <c r="N139" s="263"/>
    </row>
    <row r="140" spans="1:14" ht="18" customHeight="1" outlineLevel="1">
      <c r="A140" s="364"/>
      <c r="B140" s="291"/>
      <c r="C140" s="362"/>
      <c r="D140" s="282"/>
      <c r="E140" s="282"/>
      <c r="F140" s="282"/>
      <c r="G140" s="282"/>
      <c r="H140" s="282"/>
      <c r="I140" s="282"/>
      <c r="J140" s="282"/>
      <c r="K140" s="282"/>
      <c r="L140" s="282"/>
      <c r="M140" s="286"/>
      <c r="N140" s="263"/>
    </row>
    <row r="141" spans="1:14" ht="18" customHeight="1" outlineLevel="1">
      <c r="A141" s="364"/>
      <c r="B141" s="292"/>
      <c r="C141" s="362"/>
      <c r="D141" s="282"/>
      <c r="E141" s="282"/>
      <c r="F141" s="282"/>
      <c r="G141" s="282"/>
      <c r="H141" s="282"/>
      <c r="I141" s="282"/>
      <c r="J141" s="282"/>
      <c r="K141" s="282"/>
      <c r="L141" s="282"/>
      <c r="M141" s="286"/>
      <c r="N141" s="263"/>
    </row>
    <row r="142" spans="1:14">
      <c r="A142" s="275"/>
      <c r="B142" s="275"/>
      <c r="C142" s="275"/>
      <c r="D142" s="275"/>
      <c r="E142" s="275"/>
      <c r="F142" s="275"/>
      <c r="G142" s="275"/>
      <c r="H142" s="275"/>
      <c r="I142" s="275"/>
      <c r="J142" s="275"/>
      <c r="K142" s="275"/>
      <c r="L142" s="275"/>
      <c r="M142" s="275"/>
      <c r="N142" s="263"/>
    </row>
    <row r="143" spans="1:14" ht="20.25" customHeight="1">
      <c r="A143" s="363" t="str">
        <f>'[1]Aree di rischio per processi'!A29</f>
        <v>B.11 Varianti in corso di esecuzione del contratto</v>
      </c>
      <c r="B143" s="363"/>
      <c r="C143" s="363"/>
      <c r="D143" s="363"/>
      <c r="E143" s="271"/>
      <c r="F143" s="272"/>
      <c r="G143" s="273" t="str">
        <f>IF(B146=0,"--",IF(C146&lt;10,"Basso",IF(C146&lt;18,"Medio",IF(C146&lt;25.1,"Alto",""))))</f>
        <v>Basso</v>
      </c>
      <c r="H143" s="274">
        <f>C146</f>
        <v>5.6</v>
      </c>
      <c r="I143" s="275"/>
      <c r="J143" s="275"/>
      <c r="K143" s="275"/>
      <c r="L143" s="275"/>
      <c r="M143" s="275"/>
      <c r="N143" s="263"/>
    </row>
    <row r="144" spans="1:14" ht="68.25" customHeight="1" outlineLevel="1">
      <c r="A144" s="364" t="str">
        <f>A143</f>
        <v>B.11 Varianti in corso di esecuzione del contratto</v>
      </c>
      <c r="B144" s="365" t="s">
        <v>450</v>
      </c>
      <c r="C144" s="365"/>
      <c r="D144" s="277" t="s">
        <v>451</v>
      </c>
      <c r="E144" s="277" t="s">
        <v>452</v>
      </c>
      <c r="F144" s="277" t="s">
        <v>453</v>
      </c>
      <c r="G144" s="278" t="s">
        <v>454</v>
      </c>
      <c r="H144" s="361" t="s">
        <v>235</v>
      </c>
      <c r="I144" s="361"/>
      <c r="J144" s="361" t="s">
        <v>236</v>
      </c>
      <c r="K144" s="361"/>
      <c r="L144" s="366" t="s">
        <v>458</v>
      </c>
      <c r="M144" s="361" t="s">
        <v>459</v>
      </c>
      <c r="N144" s="263"/>
    </row>
    <row r="145" spans="1:14" ht="20.100000000000001" customHeight="1" outlineLevel="1">
      <c r="A145" s="364"/>
      <c r="B145" s="365"/>
      <c r="C145" s="365"/>
      <c r="D145" s="279"/>
      <c r="E145" s="279"/>
      <c r="F145" s="279"/>
      <c r="G145" s="279"/>
      <c r="H145" s="280" t="s">
        <v>463</v>
      </c>
      <c r="I145" s="280" t="s">
        <v>464</v>
      </c>
      <c r="J145" s="280" t="s">
        <v>463</v>
      </c>
      <c r="K145" s="280" t="s">
        <v>464</v>
      </c>
      <c r="L145" s="366"/>
      <c r="M145" s="361"/>
      <c r="N145" s="263"/>
    </row>
    <row r="146" spans="1:14" ht="78.75" customHeight="1" outlineLevel="1">
      <c r="A146" s="364"/>
      <c r="B146" s="281" t="s">
        <v>465</v>
      </c>
      <c r="C146" s="362">
        <f>B147*B150</f>
        <v>5.6</v>
      </c>
      <c r="D146" s="282"/>
      <c r="E146" s="282" t="s">
        <v>138</v>
      </c>
      <c r="F146" s="282" t="s">
        <v>109</v>
      </c>
      <c r="G146" s="282" t="s">
        <v>18</v>
      </c>
      <c r="H146" s="282" t="s">
        <v>283</v>
      </c>
      <c r="I146" s="282"/>
      <c r="J146" s="282" t="s">
        <v>248</v>
      </c>
      <c r="K146" s="282" t="s">
        <v>261</v>
      </c>
      <c r="L146" s="283" t="s">
        <v>702</v>
      </c>
      <c r="M146" s="284" t="s">
        <v>760</v>
      </c>
      <c r="N146" s="263"/>
    </row>
    <row r="147" spans="1:14" ht="18" customHeight="1" outlineLevel="1">
      <c r="A147" s="364"/>
      <c r="B147" s="285">
        <f>SUM([1]B!B376:B407)/5</f>
        <v>2.8</v>
      </c>
      <c r="C147" s="362"/>
      <c r="D147" s="282"/>
      <c r="E147" s="282"/>
      <c r="F147" s="282"/>
      <c r="G147" s="282"/>
      <c r="H147" s="282"/>
      <c r="I147" s="282"/>
      <c r="J147" s="282"/>
      <c r="K147" s="282"/>
      <c r="L147" s="282"/>
      <c r="M147" s="286"/>
      <c r="N147" s="263"/>
    </row>
    <row r="148" spans="1:14" ht="18" customHeight="1" outlineLevel="1">
      <c r="A148" s="364"/>
      <c r="B148" s="287"/>
      <c r="C148" s="362"/>
      <c r="D148" s="282"/>
      <c r="E148" s="282"/>
      <c r="F148" s="282"/>
      <c r="G148" s="282"/>
      <c r="H148" s="282"/>
      <c r="I148" s="282"/>
      <c r="J148" s="282"/>
      <c r="K148" s="282"/>
      <c r="L148" s="282"/>
      <c r="M148" s="286"/>
      <c r="N148" s="263"/>
    </row>
    <row r="149" spans="1:14" ht="18" customHeight="1" outlineLevel="1">
      <c r="A149" s="364"/>
      <c r="B149" s="287" t="s">
        <v>468</v>
      </c>
      <c r="C149" s="362"/>
      <c r="D149" s="282"/>
      <c r="E149" s="282"/>
      <c r="F149" s="282"/>
      <c r="G149" s="282"/>
      <c r="H149" s="282"/>
      <c r="I149" s="282"/>
      <c r="J149" s="282"/>
      <c r="K149" s="282"/>
      <c r="L149" s="282"/>
      <c r="M149" s="286"/>
      <c r="N149" s="263"/>
    </row>
    <row r="150" spans="1:14" ht="18" customHeight="1" outlineLevel="1">
      <c r="A150" s="364"/>
      <c r="B150" s="288">
        <f>SUM([1]B!E376:E402)/4</f>
        <v>2</v>
      </c>
      <c r="C150" s="362"/>
      <c r="D150" s="282"/>
      <c r="E150" s="282"/>
      <c r="F150" s="282"/>
      <c r="G150" s="282"/>
      <c r="H150" s="282"/>
      <c r="I150" s="282"/>
      <c r="J150" s="282"/>
      <c r="K150" s="282"/>
      <c r="L150" s="282"/>
      <c r="M150" s="286"/>
      <c r="N150" s="263"/>
    </row>
    <row r="151" spans="1:14" ht="18" customHeight="1" outlineLevel="1">
      <c r="A151" s="364"/>
      <c r="B151" s="287"/>
      <c r="C151" s="362"/>
      <c r="D151" s="282"/>
      <c r="E151" s="282"/>
      <c r="F151" s="282"/>
      <c r="G151" s="282"/>
      <c r="H151" s="282"/>
      <c r="I151" s="282"/>
      <c r="J151" s="282"/>
      <c r="K151" s="282"/>
      <c r="L151" s="282"/>
      <c r="M151" s="286"/>
      <c r="N151" s="263"/>
    </row>
    <row r="152" spans="1:14" ht="18" customHeight="1" outlineLevel="1">
      <c r="A152" s="364"/>
      <c r="B152" s="289" t="s">
        <v>421</v>
      </c>
      <c r="C152" s="362"/>
      <c r="D152" s="282"/>
      <c r="E152" s="282"/>
      <c r="F152" s="282"/>
      <c r="G152" s="282"/>
      <c r="H152" s="282"/>
      <c r="I152" s="282"/>
      <c r="J152" s="282"/>
      <c r="K152" s="282"/>
      <c r="L152" s="282"/>
      <c r="M152" s="286"/>
      <c r="N152" s="263"/>
    </row>
    <row r="153" spans="1:14" ht="18" customHeight="1" outlineLevel="1">
      <c r="A153" s="364"/>
      <c r="B153" s="293">
        <f>SUM([1]B!H376:H380)</f>
        <v>3</v>
      </c>
      <c r="C153" s="362"/>
      <c r="D153" s="282"/>
      <c r="E153" s="282"/>
      <c r="F153" s="282"/>
      <c r="G153" s="282"/>
      <c r="H153" s="282"/>
      <c r="I153" s="282"/>
      <c r="J153" s="282"/>
      <c r="K153" s="282"/>
      <c r="L153" s="282"/>
      <c r="M153" s="286"/>
      <c r="N153" s="263"/>
    </row>
    <row r="154" spans="1:14" ht="18" customHeight="1" outlineLevel="1">
      <c r="A154" s="364"/>
      <c r="B154" s="291"/>
      <c r="C154" s="362"/>
      <c r="D154" s="282"/>
      <c r="E154" s="282"/>
      <c r="F154" s="282"/>
      <c r="G154" s="282"/>
      <c r="H154" s="282"/>
      <c r="I154" s="282"/>
      <c r="J154" s="282"/>
      <c r="K154" s="282"/>
      <c r="L154" s="282"/>
      <c r="M154" s="286"/>
      <c r="N154" s="263"/>
    </row>
    <row r="155" spans="1:14" ht="18" customHeight="1" outlineLevel="1">
      <c r="A155" s="364"/>
      <c r="B155" s="292"/>
      <c r="C155" s="362"/>
      <c r="D155" s="282"/>
      <c r="E155" s="282"/>
      <c r="F155" s="282"/>
      <c r="G155" s="282"/>
      <c r="H155" s="282"/>
      <c r="I155" s="282"/>
      <c r="J155" s="282"/>
      <c r="K155" s="282"/>
      <c r="L155" s="282"/>
      <c r="M155" s="286"/>
      <c r="N155" s="263"/>
    </row>
    <row r="156" spans="1:14">
      <c r="A156" s="275"/>
      <c r="B156" s="275"/>
      <c r="C156" s="275"/>
      <c r="D156" s="275"/>
      <c r="E156" s="275"/>
      <c r="F156" s="275"/>
      <c r="G156" s="275"/>
      <c r="H156" s="275"/>
      <c r="I156" s="275"/>
      <c r="J156" s="275"/>
      <c r="K156" s="275"/>
      <c r="L156" s="275"/>
      <c r="M156" s="275"/>
      <c r="N156" s="263"/>
    </row>
    <row r="157" spans="1:14" ht="20.25" customHeight="1">
      <c r="A157" s="363" t="str">
        <f>'[1]Aree di rischio per processi'!A30</f>
        <v>B.12 Subappalto</v>
      </c>
      <c r="B157" s="363"/>
      <c r="C157" s="363"/>
      <c r="D157" s="363"/>
      <c r="E157" s="271"/>
      <c r="F157" s="272"/>
      <c r="G157" s="273" t="str">
        <f>IF(B160=0,"--",IF(C160&lt;10,"Basso",IF(C160&lt;18,"Medio",IF(C160&lt;25.1,"Alto",""))))</f>
        <v>Basso</v>
      </c>
      <c r="H157" s="274">
        <f>C160</f>
        <v>7.2</v>
      </c>
      <c r="I157" s="275"/>
      <c r="J157" s="275"/>
      <c r="K157" s="275"/>
      <c r="L157" s="275"/>
      <c r="M157" s="275"/>
      <c r="N157" s="263"/>
    </row>
    <row r="158" spans="1:14" ht="68.25" customHeight="1" outlineLevel="1">
      <c r="A158" s="364" t="str">
        <f>A157</f>
        <v>B.12 Subappalto</v>
      </c>
      <c r="B158" s="365" t="s">
        <v>450</v>
      </c>
      <c r="C158" s="365"/>
      <c r="D158" s="277" t="s">
        <v>451</v>
      </c>
      <c r="E158" s="277" t="s">
        <v>452</v>
      </c>
      <c r="F158" s="277" t="s">
        <v>453</v>
      </c>
      <c r="G158" s="278" t="s">
        <v>454</v>
      </c>
      <c r="H158" s="361" t="s">
        <v>235</v>
      </c>
      <c r="I158" s="361"/>
      <c r="J158" s="361" t="s">
        <v>236</v>
      </c>
      <c r="K158" s="361"/>
      <c r="L158" s="366" t="s">
        <v>458</v>
      </c>
      <c r="M158" s="361" t="s">
        <v>459</v>
      </c>
      <c r="N158" s="263"/>
    </row>
    <row r="159" spans="1:14" ht="13.5" customHeight="1" outlineLevel="1">
      <c r="A159" s="364"/>
      <c r="B159" s="365"/>
      <c r="C159" s="365"/>
      <c r="D159" s="279"/>
      <c r="E159" s="279"/>
      <c r="F159" s="279"/>
      <c r="G159" s="279"/>
      <c r="H159" s="280" t="s">
        <v>463</v>
      </c>
      <c r="I159" s="280" t="s">
        <v>464</v>
      </c>
      <c r="J159" s="280" t="s">
        <v>463</v>
      </c>
      <c r="K159" s="280" t="s">
        <v>464</v>
      </c>
      <c r="L159" s="366"/>
      <c r="M159" s="361"/>
      <c r="N159" s="263"/>
    </row>
    <row r="160" spans="1:14" ht="82.5" customHeight="1" outlineLevel="1">
      <c r="A160" s="364"/>
      <c r="B160" s="281" t="s">
        <v>465</v>
      </c>
      <c r="C160" s="362">
        <f>B161*B164</f>
        <v>7.2</v>
      </c>
      <c r="D160" s="282"/>
      <c r="E160" s="282" t="s">
        <v>721</v>
      </c>
      <c r="F160" s="282" t="s">
        <v>104</v>
      </c>
      <c r="G160" s="282" t="s">
        <v>18</v>
      </c>
      <c r="H160" s="282" t="s">
        <v>283</v>
      </c>
      <c r="I160" s="282"/>
      <c r="J160" s="282" t="s">
        <v>248</v>
      </c>
      <c r="K160" s="282" t="s">
        <v>261</v>
      </c>
      <c r="L160" s="283" t="s">
        <v>702</v>
      </c>
      <c r="M160" s="284" t="s">
        <v>760</v>
      </c>
      <c r="N160" s="263"/>
    </row>
    <row r="161" spans="1:14" ht="18" customHeight="1" outlineLevel="1">
      <c r="A161" s="364"/>
      <c r="B161" s="285">
        <f>SUM([1]B!B413:B444)/5</f>
        <v>3.6</v>
      </c>
      <c r="C161" s="362"/>
      <c r="D161" s="282"/>
      <c r="E161" s="282"/>
      <c r="F161" s="282"/>
      <c r="G161" s="282"/>
      <c r="H161" s="282"/>
      <c r="I161" s="282"/>
      <c r="J161" s="282"/>
      <c r="K161" s="282"/>
      <c r="L161" s="282"/>
      <c r="M161" s="286"/>
      <c r="N161" s="263"/>
    </row>
    <row r="162" spans="1:14" ht="18" customHeight="1" outlineLevel="1">
      <c r="A162" s="364"/>
      <c r="B162" s="287"/>
      <c r="C162" s="362"/>
      <c r="D162" s="282"/>
      <c r="E162" s="282"/>
      <c r="F162" s="282"/>
      <c r="G162" s="282"/>
      <c r="H162" s="282"/>
      <c r="I162" s="282"/>
      <c r="J162" s="282"/>
      <c r="K162" s="282"/>
      <c r="L162" s="282"/>
      <c r="M162" s="286"/>
      <c r="N162" s="263"/>
    </row>
    <row r="163" spans="1:14" ht="18" customHeight="1" outlineLevel="1">
      <c r="A163" s="364"/>
      <c r="B163" s="287" t="s">
        <v>468</v>
      </c>
      <c r="C163" s="362"/>
      <c r="D163" s="282"/>
      <c r="E163" s="282"/>
      <c r="F163" s="282"/>
      <c r="G163" s="282"/>
      <c r="H163" s="282"/>
      <c r="I163" s="282"/>
      <c r="J163" s="282"/>
      <c r="K163" s="282"/>
      <c r="L163" s="282"/>
      <c r="M163" s="286"/>
      <c r="N163" s="263"/>
    </row>
    <row r="164" spans="1:14" ht="18" customHeight="1" outlineLevel="1">
      <c r="A164" s="364"/>
      <c r="B164" s="288">
        <f>SUM([1]B!E413:E439)/4</f>
        <v>2</v>
      </c>
      <c r="C164" s="362"/>
      <c r="D164" s="282"/>
      <c r="E164" s="282"/>
      <c r="F164" s="282"/>
      <c r="G164" s="282"/>
      <c r="H164" s="282"/>
      <c r="I164" s="282"/>
      <c r="J164" s="282"/>
      <c r="K164" s="282"/>
      <c r="L164" s="282"/>
      <c r="M164" s="286"/>
      <c r="N164" s="263"/>
    </row>
    <row r="165" spans="1:14" ht="18" customHeight="1" outlineLevel="1">
      <c r="A165" s="364"/>
      <c r="B165" s="287"/>
      <c r="C165" s="362"/>
      <c r="D165" s="282"/>
      <c r="E165" s="282"/>
      <c r="F165" s="282"/>
      <c r="G165" s="282"/>
      <c r="H165" s="282"/>
      <c r="I165" s="282"/>
      <c r="J165" s="282"/>
      <c r="K165" s="282"/>
      <c r="L165" s="282"/>
      <c r="M165" s="286"/>
      <c r="N165" s="263"/>
    </row>
    <row r="166" spans="1:14" ht="18" customHeight="1" outlineLevel="1">
      <c r="A166" s="364"/>
      <c r="B166" s="289" t="s">
        <v>421</v>
      </c>
      <c r="C166" s="362"/>
      <c r="D166" s="282"/>
      <c r="E166" s="282"/>
      <c r="F166" s="282"/>
      <c r="G166" s="282"/>
      <c r="H166" s="282"/>
      <c r="I166" s="282"/>
      <c r="J166" s="282"/>
      <c r="K166" s="282"/>
      <c r="L166" s="282"/>
      <c r="M166" s="286"/>
      <c r="N166" s="263"/>
    </row>
    <row r="167" spans="1:14" ht="18" customHeight="1" outlineLevel="1">
      <c r="A167" s="364"/>
      <c r="B167" s="293">
        <f>SUM([1]B!H413:H417)</f>
        <v>3</v>
      </c>
      <c r="C167" s="362"/>
      <c r="D167" s="282"/>
      <c r="E167" s="282"/>
      <c r="F167" s="282"/>
      <c r="G167" s="282"/>
      <c r="H167" s="282"/>
      <c r="I167" s="282"/>
      <c r="J167" s="282"/>
      <c r="K167" s="282"/>
      <c r="L167" s="282"/>
      <c r="M167" s="286"/>
      <c r="N167" s="263"/>
    </row>
    <row r="168" spans="1:14" ht="18" customHeight="1" outlineLevel="1">
      <c r="A168" s="364"/>
      <c r="B168" s="291"/>
      <c r="C168" s="362"/>
      <c r="D168" s="282"/>
      <c r="E168" s="282"/>
      <c r="F168" s="282"/>
      <c r="G168" s="282"/>
      <c r="H168" s="282"/>
      <c r="I168" s="282"/>
      <c r="J168" s="282"/>
      <c r="K168" s="282"/>
      <c r="L168" s="282"/>
      <c r="M168" s="286"/>
      <c r="N168" s="263"/>
    </row>
    <row r="169" spans="1:14" ht="18" customHeight="1" outlineLevel="1">
      <c r="A169" s="364"/>
      <c r="B169" s="292"/>
      <c r="C169" s="362"/>
      <c r="D169" s="282"/>
      <c r="E169" s="282"/>
      <c r="F169" s="282"/>
      <c r="G169" s="282"/>
      <c r="H169" s="282"/>
      <c r="I169" s="282"/>
      <c r="J169" s="282"/>
      <c r="K169" s="282"/>
      <c r="L169" s="282"/>
      <c r="M169" s="286"/>
      <c r="N169" s="263"/>
    </row>
    <row r="170" spans="1:14">
      <c r="A170" s="275"/>
      <c r="B170" s="275"/>
      <c r="C170" s="275"/>
      <c r="D170" s="275"/>
      <c r="E170" s="275"/>
      <c r="F170" s="275"/>
      <c r="G170" s="275"/>
      <c r="H170" s="275"/>
      <c r="I170" s="275"/>
      <c r="J170" s="275"/>
      <c r="K170" s="275"/>
      <c r="L170" s="275"/>
      <c r="M170" s="275"/>
      <c r="N170" s="263"/>
    </row>
    <row r="171" spans="1:14" ht="58.5" customHeight="1">
      <c r="A171" s="363" t="str">
        <f>'[1]Aree di rischio per processi'!A31</f>
        <v>B.13 Utilizzo di rimedi di risoluzione delle controversie alternativi a quelli giurisdizionali durante la fase di esecuzione del contratto</v>
      </c>
      <c r="B171" s="363"/>
      <c r="C171" s="363"/>
      <c r="D171" s="363"/>
      <c r="E171" s="271"/>
      <c r="F171" s="272"/>
      <c r="G171" s="273" t="str">
        <f>IF(B174=0,"--",IF(C174&lt;10,"Basso",IF(C174&lt;18,"Medio",IF(C174&lt;25.1,"Alto",""))))</f>
        <v>Basso</v>
      </c>
      <c r="H171" s="274">
        <f>C174</f>
        <v>6</v>
      </c>
      <c r="I171" s="275"/>
      <c r="J171" s="275"/>
      <c r="K171" s="275"/>
      <c r="L171" s="275"/>
      <c r="M171" s="275"/>
      <c r="N171" s="263"/>
    </row>
    <row r="172" spans="1:14" ht="68.25" customHeight="1" outlineLevel="1">
      <c r="A172" s="364" t="str">
        <f>A171</f>
        <v>B.13 Utilizzo di rimedi di risoluzione delle controversie alternativi a quelli giurisdizionali durante la fase di esecuzione del contratto</v>
      </c>
      <c r="B172" s="365" t="s">
        <v>450</v>
      </c>
      <c r="C172" s="365"/>
      <c r="D172" s="277" t="s">
        <v>451</v>
      </c>
      <c r="E172" s="277" t="s">
        <v>452</v>
      </c>
      <c r="F172" s="277" t="s">
        <v>453</v>
      </c>
      <c r="G172" s="278" t="s">
        <v>454</v>
      </c>
      <c r="H172" s="361" t="s">
        <v>235</v>
      </c>
      <c r="I172" s="361"/>
      <c r="J172" s="361" t="s">
        <v>236</v>
      </c>
      <c r="K172" s="361"/>
      <c r="L172" s="366" t="s">
        <v>458</v>
      </c>
      <c r="M172" s="361" t="s">
        <v>459</v>
      </c>
      <c r="N172" s="263"/>
    </row>
    <row r="173" spans="1:14" ht="20.25" customHeight="1" outlineLevel="1">
      <c r="A173" s="364"/>
      <c r="B173" s="365"/>
      <c r="C173" s="365"/>
      <c r="D173" s="279"/>
      <c r="E173" s="279"/>
      <c r="F173" s="279"/>
      <c r="G173" s="279"/>
      <c r="H173" s="280" t="s">
        <v>463</v>
      </c>
      <c r="I173" s="280" t="s">
        <v>464</v>
      </c>
      <c r="J173" s="280" t="s">
        <v>463</v>
      </c>
      <c r="K173" s="280" t="s">
        <v>464</v>
      </c>
      <c r="L173" s="366"/>
      <c r="M173" s="361"/>
      <c r="N173" s="263"/>
    </row>
    <row r="174" spans="1:14" ht="63.75" customHeight="1" outlineLevel="1">
      <c r="A174" s="364"/>
      <c r="B174" s="281" t="s">
        <v>465</v>
      </c>
      <c r="C174" s="362">
        <f>B175*B178</f>
        <v>6</v>
      </c>
      <c r="D174" s="282"/>
      <c r="E174" s="282" t="s">
        <v>151</v>
      </c>
      <c r="F174" s="282" t="s">
        <v>109</v>
      </c>
      <c r="G174" s="282" t="s">
        <v>18</v>
      </c>
      <c r="H174" s="282" t="s">
        <v>246</v>
      </c>
      <c r="I174" s="282"/>
      <c r="J174" s="282"/>
      <c r="K174" s="282" t="s">
        <v>261</v>
      </c>
      <c r="L174" s="283" t="s">
        <v>702</v>
      </c>
      <c r="M174" s="284" t="s">
        <v>722</v>
      </c>
      <c r="N174" s="263"/>
    </row>
    <row r="175" spans="1:14" ht="18" customHeight="1" outlineLevel="1">
      <c r="A175" s="364"/>
      <c r="B175" s="285">
        <f>SUM([1]B!B450:B481)/5</f>
        <v>3</v>
      </c>
      <c r="C175" s="362"/>
      <c r="D175" s="282"/>
      <c r="E175" s="282"/>
      <c r="F175" s="282"/>
      <c r="G175" s="282"/>
      <c r="H175" s="282"/>
      <c r="I175" s="282"/>
      <c r="J175" s="282"/>
      <c r="K175" s="282"/>
      <c r="L175" s="282"/>
      <c r="M175" s="286"/>
      <c r="N175" s="263"/>
    </row>
    <row r="176" spans="1:14" ht="18" customHeight="1" outlineLevel="1">
      <c r="A176" s="364"/>
      <c r="B176" s="287"/>
      <c r="C176" s="362"/>
      <c r="D176" s="282"/>
      <c r="E176" s="282"/>
      <c r="F176" s="282"/>
      <c r="G176" s="282"/>
      <c r="H176" s="282"/>
      <c r="I176" s="282"/>
      <c r="J176" s="282"/>
      <c r="K176" s="282"/>
      <c r="L176" s="282"/>
      <c r="M176" s="286"/>
      <c r="N176" s="263"/>
    </row>
    <row r="177" spans="1:14" ht="18" customHeight="1" outlineLevel="1">
      <c r="A177" s="364"/>
      <c r="B177" s="287" t="s">
        <v>468</v>
      </c>
      <c r="C177" s="362"/>
      <c r="D177" s="282"/>
      <c r="E177" s="282"/>
      <c r="F177" s="282"/>
      <c r="G177" s="282"/>
      <c r="H177" s="282"/>
      <c r="I177" s="282"/>
      <c r="J177" s="282"/>
      <c r="K177" s="282"/>
      <c r="L177" s="282"/>
      <c r="M177" s="286"/>
      <c r="N177" s="263"/>
    </row>
    <row r="178" spans="1:14" ht="18" customHeight="1" outlineLevel="1">
      <c r="A178" s="364"/>
      <c r="B178" s="288">
        <f>SUM([1]B!E450:E476)/4</f>
        <v>2</v>
      </c>
      <c r="C178" s="362"/>
      <c r="D178" s="282"/>
      <c r="E178" s="282"/>
      <c r="F178" s="282"/>
      <c r="G178" s="282"/>
      <c r="H178" s="282"/>
      <c r="I178" s="282"/>
      <c r="J178" s="282"/>
      <c r="K178" s="282"/>
      <c r="L178" s="282"/>
      <c r="M178" s="286"/>
      <c r="N178" s="263"/>
    </row>
    <row r="179" spans="1:14" ht="18" customHeight="1" outlineLevel="1">
      <c r="A179" s="364"/>
      <c r="B179" s="287"/>
      <c r="C179" s="362"/>
      <c r="D179" s="282"/>
      <c r="E179" s="282"/>
      <c r="F179" s="282"/>
      <c r="G179" s="282"/>
      <c r="H179" s="282"/>
      <c r="I179" s="282"/>
      <c r="J179" s="282"/>
      <c r="K179" s="282"/>
      <c r="L179" s="282"/>
      <c r="M179" s="286"/>
      <c r="N179" s="263"/>
    </row>
    <row r="180" spans="1:14" ht="18" customHeight="1" outlineLevel="1">
      <c r="A180" s="364"/>
      <c r="B180" s="289" t="s">
        <v>421</v>
      </c>
      <c r="C180" s="362"/>
      <c r="D180" s="282"/>
      <c r="E180" s="282"/>
      <c r="F180" s="282"/>
      <c r="G180" s="282"/>
      <c r="H180" s="282"/>
      <c r="I180" s="282"/>
      <c r="J180" s="282"/>
      <c r="K180" s="282"/>
      <c r="L180" s="282"/>
      <c r="M180" s="286"/>
      <c r="N180" s="263"/>
    </row>
    <row r="181" spans="1:14" ht="18" customHeight="1" outlineLevel="1">
      <c r="A181" s="364"/>
      <c r="B181" s="293">
        <f>SUM([1]B!H450:H454)</f>
        <v>3</v>
      </c>
      <c r="C181" s="362"/>
      <c r="D181" s="282"/>
      <c r="E181" s="282"/>
      <c r="F181" s="282"/>
      <c r="G181" s="282"/>
      <c r="H181" s="282"/>
      <c r="I181" s="282"/>
      <c r="J181" s="282"/>
      <c r="K181" s="282"/>
      <c r="L181" s="282"/>
      <c r="M181" s="286"/>
      <c r="N181" s="263"/>
    </row>
    <row r="182" spans="1:14" ht="18" customHeight="1" outlineLevel="1">
      <c r="A182" s="364"/>
      <c r="B182" s="291"/>
      <c r="C182" s="362"/>
      <c r="D182" s="282"/>
      <c r="E182" s="282"/>
      <c r="F182" s="282"/>
      <c r="G182" s="282"/>
      <c r="H182" s="282"/>
      <c r="I182" s="282"/>
      <c r="J182" s="282"/>
      <c r="K182" s="282"/>
      <c r="L182" s="282"/>
      <c r="M182" s="286"/>
      <c r="N182" s="263"/>
    </row>
    <row r="183" spans="1:14" ht="18" customHeight="1" outlineLevel="1">
      <c r="A183" s="364"/>
      <c r="B183" s="292"/>
      <c r="C183" s="362"/>
      <c r="D183" s="282"/>
      <c r="E183" s="282"/>
      <c r="F183" s="282"/>
      <c r="G183" s="282"/>
      <c r="H183" s="282"/>
      <c r="I183" s="282"/>
      <c r="J183" s="282"/>
      <c r="K183" s="282"/>
      <c r="L183" s="282"/>
      <c r="M183" s="286"/>
      <c r="N183" s="263"/>
    </row>
    <row r="184" spans="1:14">
      <c r="A184" s="275"/>
      <c r="B184" s="275"/>
      <c r="C184" s="275"/>
      <c r="D184" s="275"/>
      <c r="E184" s="275"/>
      <c r="F184" s="275"/>
      <c r="G184" s="275"/>
      <c r="H184" s="275"/>
      <c r="I184" s="275"/>
      <c r="J184" s="275"/>
      <c r="K184" s="275"/>
      <c r="L184" s="275"/>
      <c r="M184" s="275"/>
      <c r="N184" s="263"/>
    </row>
  </sheetData>
  <mergeCells count="101">
    <mergeCell ref="A3:D3"/>
    <mergeCell ref="A4:A15"/>
    <mergeCell ref="B4:C5"/>
    <mergeCell ref="H4:I4"/>
    <mergeCell ref="J4:K4"/>
    <mergeCell ref="L4:L5"/>
    <mergeCell ref="A31:D31"/>
    <mergeCell ref="A32:A43"/>
    <mergeCell ref="B32:C33"/>
    <mergeCell ref="H32:I32"/>
    <mergeCell ref="J32:K32"/>
    <mergeCell ref="L32:L33"/>
    <mergeCell ref="M4:M5"/>
    <mergeCell ref="C6:C15"/>
    <mergeCell ref="A17:D17"/>
    <mergeCell ref="A18:A29"/>
    <mergeCell ref="B18:C19"/>
    <mergeCell ref="H18:I18"/>
    <mergeCell ref="J18:K18"/>
    <mergeCell ref="L18:L19"/>
    <mergeCell ref="M18:M19"/>
    <mergeCell ref="C20:C29"/>
    <mergeCell ref="A59:C59"/>
    <mergeCell ref="A60:A71"/>
    <mergeCell ref="B60:C61"/>
    <mergeCell ref="H60:I60"/>
    <mergeCell ref="J60:K60"/>
    <mergeCell ref="L60:L61"/>
    <mergeCell ref="M32:M33"/>
    <mergeCell ref="C34:C43"/>
    <mergeCell ref="A45:D45"/>
    <mergeCell ref="A46:A57"/>
    <mergeCell ref="B46:C47"/>
    <mergeCell ref="H46:I46"/>
    <mergeCell ref="J46:K46"/>
    <mergeCell ref="L46:L47"/>
    <mergeCell ref="M46:M47"/>
    <mergeCell ref="C48:C57"/>
    <mergeCell ref="A87:D87"/>
    <mergeCell ref="A88:A99"/>
    <mergeCell ref="B88:C89"/>
    <mergeCell ref="H88:I88"/>
    <mergeCell ref="J88:K88"/>
    <mergeCell ref="L88:L89"/>
    <mergeCell ref="M60:M61"/>
    <mergeCell ref="C62:C71"/>
    <mergeCell ref="A73:D73"/>
    <mergeCell ref="A74:A85"/>
    <mergeCell ref="B74:C75"/>
    <mergeCell ref="H74:I74"/>
    <mergeCell ref="J74:K74"/>
    <mergeCell ref="L74:L75"/>
    <mergeCell ref="M74:M75"/>
    <mergeCell ref="C76:C85"/>
    <mergeCell ref="A115:D115"/>
    <mergeCell ref="A116:A127"/>
    <mergeCell ref="B116:C117"/>
    <mergeCell ref="H116:I116"/>
    <mergeCell ref="J116:K116"/>
    <mergeCell ref="L116:L117"/>
    <mergeCell ref="M88:M89"/>
    <mergeCell ref="C90:C99"/>
    <mergeCell ref="A101:D101"/>
    <mergeCell ref="H102:I102"/>
    <mergeCell ref="J102:K102"/>
    <mergeCell ref="L102:L103"/>
    <mergeCell ref="M102:M103"/>
    <mergeCell ref="A143:D143"/>
    <mergeCell ref="A144:A155"/>
    <mergeCell ref="B144:C145"/>
    <mergeCell ref="H144:I144"/>
    <mergeCell ref="J144:K144"/>
    <mergeCell ref="L144:L145"/>
    <mergeCell ref="M116:M117"/>
    <mergeCell ref="C118:C127"/>
    <mergeCell ref="A129:D129"/>
    <mergeCell ref="A130:A141"/>
    <mergeCell ref="B130:C131"/>
    <mergeCell ref="H130:I130"/>
    <mergeCell ref="J130:K130"/>
    <mergeCell ref="L130:L131"/>
    <mergeCell ref="M130:M131"/>
    <mergeCell ref="C132:C141"/>
    <mergeCell ref="M172:M173"/>
    <mergeCell ref="C174:C183"/>
    <mergeCell ref="A171:D171"/>
    <mergeCell ref="A172:A183"/>
    <mergeCell ref="B172:C173"/>
    <mergeCell ref="H172:I172"/>
    <mergeCell ref="J172:K172"/>
    <mergeCell ref="L172:L173"/>
    <mergeCell ref="M144:M145"/>
    <mergeCell ref="C146:C155"/>
    <mergeCell ref="A157:D157"/>
    <mergeCell ref="A158:A169"/>
    <mergeCell ref="B158:C159"/>
    <mergeCell ref="H158:I158"/>
    <mergeCell ref="J158:K158"/>
    <mergeCell ref="L158:L159"/>
    <mergeCell ref="M158:M159"/>
    <mergeCell ref="C160:C169"/>
  </mergeCells>
  <pageMargins left="0.74803149606299213" right="0.74803149606299213" top="0.98425196850393704" bottom="0.98425196850393704" header="0.51181102362204722" footer="0.51181102362204722"/>
  <pageSetup paperSize="9" scale="26" firstPageNumber="0" fitToHeight="8" orientation="portrait" r:id="rId1"/>
  <legacyDrawing r:id="rId2"/>
</worksheet>
</file>

<file path=xl/worksheets/sheet8.xml><?xml version="1.0" encoding="utf-8"?>
<worksheet xmlns="http://schemas.openxmlformats.org/spreadsheetml/2006/main" xmlns:r="http://schemas.openxmlformats.org/officeDocument/2006/relationships">
  <sheetPr>
    <tabColor rgb="FFFF0000"/>
    <pageSetUpPr fitToPage="1"/>
  </sheetPr>
  <dimension ref="A1:AMK87"/>
  <sheetViews>
    <sheetView zoomScale="70" zoomScaleNormal="70" workbookViewId="0">
      <pane ySplit="2" topLeftCell="A3" activePane="bottomLeft" state="frozen"/>
      <selection activeCell="F1" sqref="F1"/>
      <selection pane="bottomLeft" activeCell="Q2" sqref="Q2"/>
    </sheetView>
  </sheetViews>
  <sheetFormatPr defaultRowHeight="20.25" outlineLevelRow="1"/>
  <cols>
    <col min="1" max="1" width="12.42578125" style="124"/>
    <col min="2" max="2" width="9.85546875" style="124"/>
    <col min="3" max="3" width="11.28515625" style="124"/>
    <col min="4" max="4" width="28.42578125" style="124"/>
    <col min="5" max="5" width="40.7109375" style="124"/>
    <col min="6" max="6" width="28.42578125" style="124"/>
    <col min="7" max="7" width="34.85546875" style="124"/>
    <col min="8" max="8" width="29" style="173"/>
    <col min="9" max="9" width="26.7109375" style="124"/>
    <col min="10" max="10" width="27.42578125" style="124"/>
    <col min="11" max="11" width="21.85546875" style="124"/>
    <col min="12" max="12" width="20.7109375" style="124"/>
    <col min="13" max="13" width="19.28515625" style="124"/>
    <col min="14" max="14" width="22" style="124"/>
    <col min="15" max="15" width="3.28515625" style="126"/>
    <col min="16" max="1025" width="10.85546875" style="124"/>
  </cols>
  <sheetData>
    <row r="1" spans="1:15" s="126" customFormat="1">
      <c r="A1" s="127" t="s">
        <v>491</v>
      </c>
      <c r="B1" s="128"/>
      <c r="C1" s="128"/>
      <c r="D1" s="128"/>
      <c r="E1" s="128"/>
      <c r="F1" s="128"/>
      <c r="G1" s="128"/>
      <c r="H1" s="174"/>
      <c r="I1" s="128"/>
      <c r="J1" s="128"/>
      <c r="K1" s="128"/>
      <c r="L1" s="128"/>
      <c r="M1" s="128"/>
      <c r="N1" s="128"/>
      <c r="O1" s="128"/>
    </row>
    <row r="2" spans="1:15">
      <c r="A2" s="131" t="str">
        <f>'Aree di rischio per processi'!A92</f>
        <v>B) Contratti pubblici (procedure di approvvigionamento)</v>
      </c>
      <c r="B2" s="132"/>
      <c r="C2" s="132"/>
      <c r="D2" s="132"/>
      <c r="E2" s="136"/>
      <c r="F2" s="132"/>
      <c r="G2" s="134" t="s">
        <v>449</v>
      </c>
      <c r="H2" s="175"/>
      <c r="I2" s="136"/>
      <c r="J2" s="136"/>
      <c r="K2" s="136"/>
      <c r="L2" s="136"/>
      <c r="M2" s="136"/>
      <c r="N2" s="136"/>
      <c r="O2" s="128"/>
    </row>
    <row r="3" spans="1:15" ht="34.5" customHeight="1">
      <c r="A3" s="367" t="str">
        <f>'Aree di rischio per processi'!A93</f>
        <v>B.01 Programmazione del fabbisogno</v>
      </c>
      <c r="B3" s="367"/>
      <c r="C3" s="367"/>
      <c r="D3" s="367"/>
      <c r="E3" s="367"/>
      <c r="F3" s="367"/>
      <c r="G3" s="138" t="str">
        <f>IF(C6=0,"--",IF(C6&lt;10,"Basso",IF(C6&lt;18,"Medio",IF(C6&lt;25.1,"Alto",""))))</f>
        <v>Basso</v>
      </c>
      <c r="H3" s="139">
        <f>C6</f>
        <v>2.625</v>
      </c>
      <c r="I3" s="161"/>
      <c r="J3" s="140"/>
      <c r="K3" s="140"/>
      <c r="L3" s="140"/>
      <c r="M3" s="140"/>
      <c r="N3" s="140"/>
      <c r="O3" s="128"/>
    </row>
    <row r="4" spans="1:15" ht="55.5" customHeight="1" outlineLevel="1">
      <c r="A4" s="357" t="str">
        <f>A3</f>
        <v>B.01 Programmazione del fabbisogno</v>
      </c>
      <c r="B4" s="358" t="s">
        <v>450</v>
      </c>
      <c r="C4" s="358"/>
      <c r="D4" s="141" t="s">
        <v>451</v>
      </c>
      <c r="E4" s="141" t="s">
        <v>452</v>
      </c>
      <c r="F4" s="141" t="s">
        <v>453</v>
      </c>
      <c r="G4" s="142" t="s">
        <v>454</v>
      </c>
      <c r="H4" s="359" t="s">
        <v>455</v>
      </c>
      <c r="I4" s="359"/>
      <c r="J4" s="354" t="s">
        <v>456</v>
      </c>
      <c r="K4" s="354"/>
      <c r="L4" s="354" t="s">
        <v>457</v>
      </c>
      <c r="M4" s="354" t="s">
        <v>458</v>
      </c>
      <c r="N4" s="354" t="s">
        <v>459</v>
      </c>
      <c r="O4" s="128"/>
    </row>
    <row r="5" spans="1:15" ht="22.5" outlineLevel="1">
      <c r="A5" s="357"/>
      <c r="B5" s="358"/>
      <c r="C5" s="358"/>
      <c r="D5" s="143" t="s">
        <v>492</v>
      </c>
      <c r="E5" s="143" t="s">
        <v>461</v>
      </c>
      <c r="F5" s="143" t="s">
        <v>462</v>
      </c>
      <c r="G5" s="143" t="s">
        <v>461</v>
      </c>
      <c r="H5" s="144" t="s">
        <v>463</v>
      </c>
      <c r="I5" s="144" t="s">
        <v>464</v>
      </c>
      <c r="J5" s="144" t="s">
        <v>463</v>
      </c>
      <c r="K5" s="144" t="s">
        <v>464</v>
      </c>
      <c r="L5" s="354"/>
      <c r="M5" s="354"/>
      <c r="N5" s="354"/>
      <c r="O5" s="128"/>
    </row>
    <row r="6" spans="1:15" ht="67.5" customHeight="1" outlineLevel="1">
      <c r="A6" s="357"/>
      <c r="B6" s="145" t="s">
        <v>465</v>
      </c>
      <c r="C6" s="355">
        <f>B7*B10</f>
        <v>2.625</v>
      </c>
      <c r="D6" s="146" t="s">
        <v>493</v>
      </c>
      <c r="E6" s="146" t="s">
        <v>144</v>
      </c>
      <c r="F6" s="146" t="str">
        <f>VLOOKUP(E6,'Catalogo rischi'!$A$34:$B$77,2,0)</f>
        <v>CR.6 Uso improprio o distorto della discrezionalità</v>
      </c>
      <c r="G6" s="146" t="s">
        <v>18</v>
      </c>
      <c r="H6" s="176" t="s">
        <v>246</v>
      </c>
      <c r="I6" s="146"/>
      <c r="J6" s="146" t="s">
        <v>248</v>
      </c>
      <c r="K6" s="146" t="s">
        <v>264</v>
      </c>
      <c r="L6" s="179" t="s">
        <v>702</v>
      </c>
      <c r="M6" s="179" t="s">
        <v>702</v>
      </c>
      <c r="N6" s="333" t="s">
        <v>749</v>
      </c>
      <c r="O6" s="128"/>
    </row>
    <row r="7" spans="1:15" ht="69.75" customHeight="1" outlineLevel="1">
      <c r="A7" s="357"/>
      <c r="B7" s="150">
        <f>SUM(B!B6:B47)/6</f>
        <v>1.5</v>
      </c>
      <c r="C7" s="355"/>
      <c r="D7" s="146" t="s">
        <v>494</v>
      </c>
      <c r="E7" s="146" t="s">
        <v>144</v>
      </c>
      <c r="F7" s="146" t="str">
        <f>VLOOKUP(E7,'Catalogo rischi'!$A$34:$B$77,2,0)</f>
        <v>CR.6 Uso improprio o distorto della discrezionalità</v>
      </c>
      <c r="G7" s="146" t="s">
        <v>18</v>
      </c>
      <c r="H7" s="176" t="s">
        <v>246</v>
      </c>
      <c r="I7" s="146"/>
      <c r="J7" s="146" t="s">
        <v>248</v>
      </c>
      <c r="K7" s="146" t="s">
        <v>264</v>
      </c>
      <c r="L7" s="179" t="s">
        <v>702</v>
      </c>
      <c r="M7" s="179" t="s">
        <v>702</v>
      </c>
      <c r="N7" s="333" t="s">
        <v>749</v>
      </c>
      <c r="O7" s="128"/>
    </row>
    <row r="8" spans="1:15" ht="40.5" customHeight="1" outlineLevel="1">
      <c r="A8" s="357"/>
      <c r="B8" s="162"/>
      <c r="C8" s="355"/>
      <c r="D8"/>
      <c r="E8" s="146"/>
      <c r="F8" s="146"/>
      <c r="G8" s="146"/>
      <c r="H8" s="176"/>
      <c r="I8" s="146"/>
      <c r="J8" s="146"/>
      <c r="K8" s="146"/>
      <c r="L8" s="146"/>
      <c r="M8" s="146"/>
      <c r="N8" s="149"/>
      <c r="O8" s="128"/>
    </row>
    <row r="9" spans="1:15" outlineLevel="1">
      <c r="A9" s="357"/>
      <c r="B9" s="162" t="s">
        <v>468</v>
      </c>
      <c r="C9" s="355"/>
      <c r="D9" s="146"/>
      <c r="E9" s="146"/>
      <c r="F9" s="146"/>
      <c r="G9" s="146"/>
      <c r="H9" s="176"/>
      <c r="I9" s="146"/>
      <c r="J9" s="146"/>
      <c r="K9" s="146"/>
      <c r="L9" s="146"/>
      <c r="M9" s="146"/>
      <c r="N9" s="149"/>
      <c r="O9" s="128"/>
    </row>
    <row r="10" spans="1:15" outlineLevel="1">
      <c r="A10" s="357"/>
      <c r="B10" s="177">
        <f>SUM(B!E6:E34)/4</f>
        <v>1.75</v>
      </c>
      <c r="C10" s="355"/>
      <c r="D10" s="146"/>
      <c r="E10" s="146"/>
      <c r="F10" s="146"/>
      <c r="G10" s="146"/>
      <c r="H10" s="176"/>
      <c r="I10" s="146"/>
      <c r="J10" s="146"/>
      <c r="K10" s="146"/>
      <c r="L10" s="146"/>
      <c r="M10" s="146"/>
      <c r="N10" s="149"/>
      <c r="O10" s="128"/>
    </row>
    <row r="11" spans="1:15" outlineLevel="1">
      <c r="A11" s="357"/>
      <c r="B11" s="162"/>
      <c r="C11" s="355"/>
      <c r="D11" s="146"/>
      <c r="E11" s="146"/>
      <c r="F11" s="146"/>
      <c r="G11" s="146"/>
      <c r="H11" s="176"/>
      <c r="I11" s="146"/>
      <c r="J11" s="146"/>
      <c r="K11" s="146"/>
      <c r="L11" s="146"/>
      <c r="M11" s="146"/>
      <c r="N11" s="149"/>
      <c r="O11" s="128"/>
    </row>
    <row r="12" spans="1:15" outlineLevel="1">
      <c r="A12" s="357"/>
      <c r="B12" s="158"/>
      <c r="C12" s="355"/>
      <c r="D12" s="146"/>
      <c r="E12" s="146"/>
      <c r="F12" s="146"/>
      <c r="G12" s="146"/>
      <c r="H12" s="176"/>
      <c r="I12" s="146"/>
      <c r="J12" s="146"/>
      <c r="K12" s="146"/>
      <c r="L12" s="146"/>
      <c r="M12" s="146"/>
      <c r="N12" s="149"/>
      <c r="O12" s="128"/>
    </row>
    <row r="13" spans="1:15" outlineLevel="1">
      <c r="A13" s="357"/>
      <c r="B13" s="163"/>
      <c r="C13" s="355"/>
      <c r="D13" s="146"/>
      <c r="E13" s="146"/>
      <c r="F13" s="146"/>
      <c r="G13" s="146"/>
      <c r="H13" s="176"/>
      <c r="I13" s="146"/>
      <c r="J13" s="146"/>
      <c r="K13" s="146"/>
      <c r="L13" s="146"/>
      <c r="M13" s="146"/>
      <c r="N13" s="149"/>
      <c r="O13" s="128"/>
    </row>
    <row r="14" spans="1:15" outlineLevel="1">
      <c r="A14" s="357"/>
      <c r="B14" s="158"/>
      <c r="C14" s="355"/>
      <c r="D14" s="146"/>
      <c r="E14" s="146"/>
      <c r="F14" s="146"/>
      <c r="G14" s="146"/>
      <c r="H14" s="176"/>
      <c r="I14" s="146"/>
      <c r="J14" s="146"/>
      <c r="K14" s="146"/>
      <c r="L14" s="146"/>
      <c r="M14" s="146"/>
      <c r="N14" s="149"/>
      <c r="O14" s="128"/>
    </row>
    <row r="15" spans="1:15" outlineLevel="1">
      <c r="A15" s="357"/>
      <c r="B15" s="159"/>
      <c r="C15" s="355"/>
      <c r="D15" s="146"/>
      <c r="E15" s="146"/>
      <c r="F15" s="146"/>
      <c r="G15" s="146"/>
      <c r="H15" s="176"/>
      <c r="I15" s="146"/>
      <c r="J15" s="146"/>
      <c r="K15" s="146"/>
      <c r="L15" s="146"/>
      <c r="M15" s="146"/>
      <c r="N15" s="149"/>
      <c r="O15" s="128"/>
    </row>
    <row r="16" spans="1:15">
      <c r="A16" s="140"/>
      <c r="B16" s="140"/>
      <c r="C16" s="140"/>
      <c r="D16" s="140"/>
      <c r="E16" s="140"/>
      <c r="F16" s="140"/>
      <c r="G16" s="140"/>
      <c r="H16" s="178"/>
      <c r="I16" s="140"/>
      <c r="J16" s="140"/>
      <c r="K16" s="140"/>
      <c r="L16" s="140"/>
      <c r="M16" s="140"/>
      <c r="N16" s="140"/>
      <c r="O16" s="128"/>
    </row>
    <row r="17" spans="1:15" ht="34.5" customHeight="1">
      <c r="A17" s="367" t="str">
        <f>'Aree di rischio per processi'!A94</f>
        <v>B.02 Progettazione della strategia di acquisto</v>
      </c>
      <c r="B17" s="367"/>
      <c r="C17" s="367"/>
      <c r="D17" s="367"/>
      <c r="E17" s="367"/>
      <c r="F17" s="367"/>
      <c r="G17" s="138" t="str">
        <f>IF(C20=0,"--",IF(C20&lt;10,"Basso",IF(C20&lt;18,"Medio",IF(C20&lt;25.1,"Alto",""))))</f>
        <v>Basso</v>
      </c>
      <c r="H17" s="139">
        <f>C20</f>
        <v>3</v>
      </c>
      <c r="I17" s="161"/>
      <c r="J17" s="140"/>
      <c r="K17" s="140"/>
      <c r="L17" s="140"/>
      <c r="M17" s="140"/>
      <c r="N17" s="140"/>
      <c r="O17" s="128"/>
    </row>
    <row r="18" spans="1:15" ht="52.5" customHeight="1" outlineLevel="1">
      <c r="A18" s="357" t="str">
        <f>A17</f>
        <v>B.02 Progettazione della strategia di acquisto</v>
      </c>
      <c r="B18" s="358" t="s">
        <v>450</v>
      </c>
      <c r="C18" s="358"/>
      <c r="D18" s="141" t="s">
        <v>451</v>
      </c>
      <c r="E18" s="141" t="s">
        <v>452</v>
      </c>
      <c r="F18" s="141" t="s">
        <v>453</v>
      </c>
      <c r="G18" s="142" t="s">
        <v>454</v>
      </c>
      <c r="H18" s="359" t="s">
        <v>455</v>
      </c>
      <c r="I18" s="359"/>
      <c r="J18" s="354" t="s">
        <v>456</v>
      </c>
      <c r="K18" s="354"/>
      <c r="L18" s="354" t="s">
        <v>457</v>
      </c>
      <c r="M18" s="354" t="s">
        <v>458</v>
      </c>
      <c r="N18" s="354" t="s">
        <v>459</v>
      </c>
      <c r="O18" s="128"/>
    </row>
    <row r="19" spans="1:15" ht="22.5" outlineLevel="1">
      <c r="A19" s="357"/>
      <c r="B19" s="358"/>
      <c r="C19" s="358"/>
      <c r="D19" s="143" t="s">
        <v>492</v>
      </c>
      <c r="E19" s="143" t="s">
        <v>461</v>
      </c>
      <c r="F19" s="143" t="s">
        <v>462</v>
      </c>
      <c r="G19" s="143" t="s">
        <v>461</v>
      </c>
      <c r="H19" s="144" t="s">
        <v>463</v>
      </c>
      <c r="I19" s="144" t="s">
        <v>464</v>
      </c>
      <c r="J19" s="144" t="s">
        <v>463</v>
      </c>
      <c r="K19" s="144" t="s">
        <v>464</v>
      </c>
      <c r="L19" s="354"/>
      <c r="M19" s="354"/>
      <c r="N19" s="354"/>
      <c r="O19" s="128"/>
    </row>
    <row r="20" spans="1:15" ht="99" customHeight="1" outlineLevel="1">
      <c r="A20" s="357"/>
      <c r="B20" s="145" t="s">
        <v>465</v>
      </c>
      <c r="C20" s="355">
        <f>B21*B24</f>
        <v>3</v>
      </c>
      <c r="D20" s="146" t="s">
        <v>495</v>
      </c>
      <c r="E20" s="146" t="s">
        <v>168</v>
      </c>
      <c r="F20" s="146" t="str">
        <f>VLOOKUP(E20,'Catalogo rischi'!$A$34:$B$77,2,0)</f>
        <v>CR.3 Conflitto di interessi</v>
      </c>
      <c r="G20" s="146" t="s">
        <v>18</v>
      </c>
      <c r="H20" s="176" t="s">
        <v>250</v>
      </c>
      <c r="I20" s="146"/>
      <c r="J20" s="146" t="s">
        <v>248</v>
      </c>
      <c r="K20" s="146"/>
      <c r="L20" s="179" t="s">
        <v>702</v>
      </c>
      <c r="M20" s="179" t="s">
        <v>702</v>
      </c>
      <c r="N20" s="333" t="s">
        <v>712</v>
      </c>
      <c r="O20" s="128"/>
    </row>
    <row r="21" spans="1:15" ht="100.5" customHeight="1" outlineLevel="1">
      <c r="A21" s="357"/>
      <c r="B21" s="150">
        <f>SUM(B!B54:B95)/6</f>
        <v>1.5</v>
      </c>
      <c r="C21" s="355"/>
      <c r="D21" s="146" t="s">
        <v>496</v>
      </c>
      <c r="E21" s="146" t="s">
        <v>168</v>
      </c>
      <c r="F21" s="146" t="str">
        <f>VLOOKUP(E21,'Catalogo rischi'!$A$34:$B$77,2,0)</f>
        <v>CR.3 Conflitto di interessi</v>
      </c>
      <c r="G21" s="146" t="s">
        <v>18</v>
      </c>
      <c r="H21" s="176" t="s">
        <v>250</v>
      </c>
      <c r="I21" s="146"/>
      <c r="J21" s="146" t="s">
        <v>248</v>
      </c>
      <c r="K21" s="146"/>
      <c r="L21" s="179" t="s">
        <v>702</v>
      </c>
      <c r="M21" s="179" t="s">
        <v>702</v>
      </c>
      <c r="N21" s="333" t="s">
        <v>712</v>
      </c>
      <c r="O21" s="128"/>
    </row>
    <row r="22" spans="1:15" ht="102" customHeight="1" outlineLevel="1">
      <c r="A22" s="357"/>
      <c r="B22" s="162"/>
      <c r="C22" s="355"/>
      <c r="D22" s="146" t="s">
        <v>497</v>
      </c>
      <c r="E22" s="146" t="s">
        <v>168</v>
      </c>
      <c r="F22" s="146" t="str">
        <f>VLOOKUP(E22,'Catalogo rischi'!$A$34:$B$77,2,0)</f>
        <v>CR.3 Conflitto di interessi</v>
      </c>
      <c r="G22" s="146" t="s">
        <v>18</v>
      </c>
      <c r="H22" s="176" t="s">
        <v>250</v>
      </c>
      <c r="I22" s="146"/>
      <c r="J22" s="146" t="s">
        <v>248</v>
      </c>
      <c r="K22" s="146"/>
      <c r="L22" s="179" t="s">
        <v>702</v>
      </c>
      <c r="M22" s="179" t="s">
        <v>702</v>
      </c>
      <c r="N22" s="333" t="s">
        <v>712</v>
      </c>
      <c r="O22" s="128"/>
    </row>
    <row r="23" spans="1:15" ht="99.75" customHeight="1" outlineLevel="1">
      <c r="A23" s="357"/>
      <c r="B23" s="162" t="s">
        <v>468</v>
      </c>
      <c r="C23" s="355"/>
      <c r="D23" s="146" t="s">
        <v>498</v>
      </c>
      <c r="E23" s="146" t="s">
        <v>168</v>
      </c>
      <c r="F23" s="146" t="str">
        <f>VLOOKUP(E23,'Catalogo rischi'!$A$34:$B$77,2,0)</f>
        <v>CR.3 Conflitto di interessi</v>
      </c>
      <c r="G23" s="146" t="s">
        <v>18</v>
      </c>
      <c r="H23" s="176" t="s">
        <v>250</v>
      </c>
      <c r="I23" s="146"/>
      <c r="J23" s="146" t="s">
        <v>248</v>
      </c>
      <c r="K23" s="146"/>
      <c r="L23" s="179" t="s">
        <v>702</v>
      </c>
      <c r="M23" s="179" t="s">
        <v>702</v>
      </c>
      <c r="N23" s="333" t="s">
        <v>712</v>
      </c>
      <c r="O23" s="128"/>
    </row>
    <row r="24" spans="1:15" ht="99.75" customHeight="1" outlineLevel="1">
      <c r="A24" s="357"/>
      <c r="B24" s="177">
        <f>SUM(B!E54:E82)/4</f>
        <v>2</v>
      </c>
      <c r="C24" s="355"/>
      <c r="D24" s="146" t="s">
        <v>499</v>
      </c>
      <c r="E24" s="146" t="s">
        <v>168</v>
      </c>
      <c r="F24" s="146" t="str">
        <f>VLOOKUP(E24,'Catalogo rischi'!$A$34:$B$77,2,0)</f>
        <v>CR.3 Conflitto di interessi</v>
      </c>
      <c r="G24" s="146" t="s">
        <v>18</v>
      </c>
      <c r="H24" s="176" t="s">
        <v>250</v>
      </c>
      <c r="I24" s="146"/>
      <c r="J24" s="146" t="s">
        <v>248</v>
      </c>
      <c r="K24" s="146"/>
      <c r="L24" s="179" t="s">
        <v>702</v>
      </c>
      <c r="M24" s="179" t="s">
        <v>702</v>
      </c>
      <c r="N24" s="333" t="s">
        <v>712</v>
      </c>
      <c r="O24" s="128"/>
    </row>
    <row r="25" spans="1:15" ht="103.5" customHeight="1" outlineLevel="1">
      <c r="A25" s="357"/>
      <c r="B25" s="162"/>
      <c r="C25" s="355"/>
      <c r="D25" s="146" t="s">
        <v>500</v>
      </c>
      <c r="E25" s="146" t="s">
        <v>168</v>
      </c>
      <c r="F25" s="146" t="str">
        <f>VLOOKUP(E25,'Catalogo rischi'!$A$34:$B$77,2,0)</f>
        <v>CR.3 Conflitto di interessi</v>
      </c>
      <c r="G25" s="146" t="s">
        <v>18</v>
      </c>
      <c r="H25" s="176" t="s">
        <v>250</v>
      </c>
      <c r="I25" s="146"/>
      <c r="J25" s="146" t="s">
        <v>248</v>
      </c>
      <c r="K25" s="146"/>
      <c r="L25" s="179" t="s">
        <v>702</v>
      </c>
      <c r="M25" s="179" t="s">
        <v>702</v>
      </c>
      <c r="N25" s="333" t="s">
        <v>712</v>
      </c>
      <c r="O25" s="128"/>
    </row>
    <row r="26" spans="1:15" ht="109.5" customHeight="1" outlineLevel="1">
      <c r="A26" s="357"/>
      <c r="B26" s="158"/>
      <c r="C26" s="355"/>
      <c r="D26" s="146" t="s">
        <v>501</v>
      </c>
      <c r="E26" s="146" t="s">
        <v>168</v>
      </c>
      <c r="F26" s="146" t="str">
        <f>VLOOKUP(E26,'Catalogo rischi'!$A$34:$B$77,2,0)</f>
        <v>CR.3 Conflitto di interessi</v>
      </c>
      <c r="G26" s="146" t="s">
        <v>18</v>
      </c>
      <c r="H26" s="176" t="s">
        <v>250</v>
      </c>
      <c r="I26" s="146"/>
      <c r="J26" s="146" t="s">
        <v>248</v>
      </c>
      <c r="K26" s="146"/>
      <c r="L26" s="179" t="s">
        <v>702</v>
      </c>
      <c r="M26" s="179" t="s">
        <v>702</v>
      </c>
      <c r="N26" s="333" t="s">
        <v>712</v>
      </c>
      <c r="O26" s="128"/>
    </row>
    <row r="27" spans="1:15" ht="97.5" customHeight="1" outlineLevel="1">
      <c r="A27" s="357"/>
      <c r="B27" s="180"/>
      <c r="C27" s="355"/>
      <c r="D27" s="146" t="s">
        <v>502</v>
      </c>
      <c r="E27" s="146" t="s">
        <v>168</v>
      </c>
      <c r="F27" s="146" t="str">
        <f>VLOOKUP(E27,'Catalogo rischi'!$A$34:$B$77,2,0)</f>
        <v>CR.3 Conflitto di interessi</v>
      </c>
      <c r="G27" s="146" t="s">
        <v>18</v>
      </c>
      <c r="H27" s="176" t="s">
        <v>250</v>
      </c>
      <c r="I27" s="146"/>
      <c r="J27" s="146" t="s">
        <v>248</v>
      </c>
      <c r="K27" s="146"/>
      <c r="L27" s="179" t="s">
        <v>702</v>
      </c>
      <c r="M27" s="179" t="s">
        <v>702</v>
      </c>
      <c r="N27" s="333" t="s">
        <v>712</v>
      </c>
      <c r="O27" s="128"/>
    </row>
    <row r="28" spans="1:15" ht="105.75" customHeight="1" outlineLevel="1">
      <c r="A28" s="357"/>
      <c r="B28" s="158"/>
      <c r="C28" s="355"/>
      <c r="D28" s="146" t="s">
        <v>503</v>
      </c>
      <c r="E28" s="146" t="s">
        <v>168</v>
      </c>
      <c r="F28" s="146" t="str">
        <f>VLOOKUP(E28,'Catalogo rischi'!$A$34:$B$77,2,0)</f>
        <v>CR.3 Conflitto di interessi</v>
      </c>
      <c r="G28" s="146" t="s">
        <v>18</v>
      </c>
      <c r="H28" s="176" t="s">
        <v>250</v>
      </c>
      <c r="I28" s="146"/>
      <c r="J28" s="146" t="s">
        <v>248</v>
      </c>
      <c r="K28" s="146"/>
      <c r="L28" s="179" t="s">
        <v>702</v>
      </c>
      <c r="M28" s="179" t="s">
        <v>702</v>
      </c>
      <c r="N28" s="333" t="s">
        <v>712</v>
      </c>
      <c r="O28" s="128"/>
    </row>
    <row r="29" spans="1:15" ht="99" customHeight="1" outlineLevel="1">
      <c r="A29" s="357"/>
      <c r="B29" s="159"/>
      <c r="C29" s="355"/>
      <c r="D29" s="146" t="s">
        <v>504</v>
      </c>
      <c r="E29" s="146" t="s">
        <v>168</v>
      </c>
      <c r="F29" s="146" t="str">
        <f>VLOOKUP(E29,'Catalogo rischi'!$A$34:$B$77,2,0)</f>
        <v>CR.3 Conflitto di interessi</v>
      </c>
      <c r="G29" s="146" t="s">
        <v>18</v>
      </c>
      <c r="H29" s="176" t="s">
        <v>250</v>
      </c>
      <c r="I29" s="146"/>
      <c r="J29" s="146" t="s">
        <v>248</v>
      </c>
      <c r="K29" s="146"/>
      <c r="L29" s="179" t="s">
        <v>702</v>
      </c>
      <c r="M29" s="179" t="s">
        <v>702</v>
      </c>
      <c r="N29" s="333" t="s">
        <v>712</v>
      </c>
      <c r="O29" s="128"/>
    </row>
    <row r="30" spans="1:15" ht="19.5" customHeight="1">
      <c r="A30" s="140"/>
      <c r="B30" s="140"/>
      <c r="C30" s="140"/>
      <c r="D30" s="140"/>
      <c r="E30" s="140"/>
      <c r="F30" s="140"/>
      <c r="G30" s="140"/>
      <c r="H30" s="178"/>
      <c r="I30" s="140"/>
      <c r="J30" s="140"/>
      <c r="K30" s="140"/>
      <c r="L30" s="140"/>
      <c r="M30" s="140"/>
      <c r="N30" s="140"/>
      <c r="O30" s="128"/>
    </row>
    <row r="31" spans="1:15" ht="76.5" customHeight="1">
      <c r="A31" s="367" t="str">
        <f>'Aree di rischio per processi'!A95</f>
        <v>B.03 Selezione del contraente</v>
      </c>
      <c r="B31" s="367"/>
      <c r="C31" s="367"/>
      <c r="D31" s="367"/>
      <c r="E31" s="367"/>
      <c r="F31" s="367"/>
      <c r="G31" s="138" t="str">
        <f>IF(B34=0,"--",IF(C34&lt;10,"Basso",IF(C34&lt;18,"Medio",IF(C34&lt;25.1,"Alto",""))))</f>
        <v>Basso</v>
      </c>
      <c r="H31" s="139">
        <f>C34</f>
        <v>6.375</v>
      </c>
      <c r="I31" s="161"/>
      <c r="J31" s="140"/>
      <c r="K31" s="140"/>
      <c r="L31" s="140"/>
      <c r="M31" s="140"/>
      <c r="N31" s="140"/>
      <c r="O31" s="128"/>
    </row>
    <row r="32" spans="1:15" ht="51" customHeight="1" outlineLevel="1">
      <c r="A32" s="357" t="str">
        <f>A31</f>
        <v>B.03 Selezione del contraente</v>
      </c>
      <c r="B32" s="358" t="s">
        <v>450</v>
      </c>
      <c r="C32" s="358"/>
      <c r="D32" s="141" t="s">
        <v>451</v>
      </c>
      <c r="E32" s="141" t="s">
        <v>452</v>
      </c>
      <c r="F32" s="141" t="s">
        <v>453</v>
      </c>
      <c r="G32" s="142" t="s">
        <v>454</v>
      </c>
      <c r="H32" s="359" t="s">
        <v>455</v>
      </c>
      <c r="I32" s="359"/>
      <c r="J32" s="354" t="s">
        <v>456</v>
      </c>
      <c r="K32" s="354"/>
      <c r="L32" s="354" t="s">
        <v>457</v>
      </c>
      <c r="M32" s="354" t="s">
        <v>458</v>
      </c>
      <c r="N32" s="354" t="s">
        <v>459</v>
      </c>
      <c r="O32" s="128"/>
    </row>
    <row r="33" spans="1:15" ht="22.5" outlineLevel="1">
      <c r="A33" s="357"/>
      <c r="B33" s="358"/>
      <c r="C33" s="358"/>
      <c r="D33" s="143" t="s">
        <v>492</v>
      </c>
      <c r="E33" s="143" t="s">
        <v>461</v>
      </c>
      <c r="F33" s="143" t="s">
        <v>462</v>
      </c>
      <c r="G33" s="143" t="s">
        <v>461</v>
      </c>
      <c r="H33" s="144" t="s">
        <v>463</v>
      </c>
      <c r="I33" s="144" t="s">
        <v>464</v>
      </c>
      <c r="J33" s="144" t="s">
        <v>463</v>
      </c>
      <c r="K33" s="144" t="s">
        <v>464</v>
      </c>
      <c r="L33" s="354"/>
      <c r="M33" s="354"/>
      <c r="N33" s="354"/>
      <c r="O33" s="128"/>
    </row>
    <row r="34" spans="1:15" ht="75" customHeight="1" outlineLevel="1">
      <c r="A34" s="357"/>
      <c r="B34" s="145" t="s">
        <v>465</v>
      </c>
      <c r="C34" s="355">
        <f>B35*B38</f>
        <v>6.375</v>
      </c>
      <c r="D34" s="146" t="s">
        <v>505</v>
      </c>
      <c r="E34" s="146" t="s">
        <v>172</v>
      </c>
      <c r="F34" s="146" t="str">
        <f>VLOOKUP(E34,'Catalogo rischi'!$A$34:$B$77,2,0)</f>
        <v>CR.4 Manipolazione o utilizzo improprio delle informazioni o della documentazione</v>
      </c>
      <c r="G34" s="146" t="s">
        <v>18</v>
      </c>
      <c r="H34" s="176" t="s">
        <v>506</v>
      </c>
      <c r="I34" s="146"/>
      <c r="J34" s="146" t="s">
        <v>248</v>
      </c>
      <c r="K34" s="146"/>
      <c r="L34" s="179" t="s">
        <v>702</v>
      </c>
      <c r="M34" s="179" t="s">
        <v>702</v>
      </c>
      <c r="N34" s="333" t="s">
        <v>761</v>
      </c>
      <c r="O34" s="128"/>
    </row>
    <row r="35" spans="1:15" ht="62.25" customHeight="1" outlineLevel="1">
      <c r="A35" s="357"/>
      <c r="B35" s="150">
        <f>SUM(B!B102:B143)/6</f>
        <v>2.8333333333333335</v>
      </c>
      <c r="C35" s="355"/>
      <c r="D35" s="146" t="s">
        <v>507</v>
      </c>
      <c r="E35" s="146" t="s">
        <v>172</v>
      </c>
      <c r="F35" s="146" t="str">
        <f>VLOOKUP(E35,'Catalogo rischi'!$A$34:$B$77,2,0)</f>
        <v>CR.4 Manipolazione o utilizzo improprio delle informazioni o della documentazione</v>
      </c>
      <c r="G35" s="146" t="s">
        <v>18</v>
      </c>
      <c r="H35" s="176" t="s">
        <v>506</v>
      </c>
      <c r="I35" s="146"/>
      <c r="J35" s="146" t="s">
        <v>248</v>
      </c>
      <c r="K35" s="146"/>
      <c r="L35" s="179" t="s">
        <v>702</v>
      </c>
      <c r="M35" s="179" t="s">
        <v>702</v>
      </c>
      <c r="N35" s="333" t="s">
        <v>761</v>
      </c>
      <c r="O35" s="128"/>
    </row>
    <row r="36" spans="1:15" ht="66" customHeight="1" outlineLevel="1">
      <c r="A36" s="357"/>
      <c r="B36" s="162"/>
      <c r="C36" s="355"/>
      <c r="D36" s="146" t="s">
        <v>508</v>
      </c>
      <c r="E36" s="146" t="s">
        <v>172</v>
      </c>
      <c r="F36" s="146" t="str">
        <f>VLOOKUP(E36,'Catalogo rischi'!$A$34:$B$77,2,0)</f>
        <v>CR.4 Manipolazione o utilizzo improprio delle informazioni o della documentazione</v>
      </c>
      <c r="G36" s="146" t="s">
        <v>18</v>
      </c>
      <c r="H36" s="176" t="s">
        <v>506</v>
      </c>
      <c r="I36" s="146"/>
      <c r="J36" s="146" t="s">
        <v>248</v>
      </c>
      <c r="K36" s="146"/>
      <c r="L36" s="179" t="s">
        <v>702</v>
      </c>
      <c r="M36" s="179" t="s">
        <v>702</v>
      </c>
      <c r="N36" s="333" t="s">
        <v>761</v>
      </c>
      <c r="O36" s="128"/>
    </row>
    <row r="37" spans="1:15" ht="62.25" customHeight="1" outlineLevel="1">
      <c r="A37" s="357"/>
      <c r="B37" s="162" t="s">
        <v>468</v>
      </c>
      <c r="C37" s="355"/>
      <c r="D37" s="146" t="s">
        <v>509</v>
      </c>
      <c r="E37" s="146" t="s">
        <v>172</v>
      </c>
      <c r="F37" s="146" t="str">
        <f>VLOOKUP(E37,'Catalogo rischi'!$A$34:$B$77,2,0)</f>
        <v>CR.4 Manipolazione o utilizzo improprio delle informazioni o della documentazione</v>
      </c>
      <c r="G37" s="146" t="s">
        <v>18</v>
      </c>
      <c r="H37" s="176" t="s">
        <v>506</v>
      </c>
      <c r="I37" s="146"/>
      <c r="J37" s="146" t="s">
        <v>248</v>
      </c>
      <c r="K37" s="146"/>
      <c r="L37" s="179" t="s">
        <v>702</v>
      </c>
      <c r="M37" s="179" t="s">
        <v>702</v>
      </c>
      <c r="N37" s="333" t="s">
        <v>761</v>
      </c>
      <c r="O37" s="128"/>
    </row>
    <row r="38" spans="1:15" ht="67.5" customHeight="1" outlineLevel="1">
      <c r="A38" s="357"/>
      <c r="B38" s="177">
        <f>SUM(B!E102:F130)/4</f>
        <v>2.25</v>
      </c>
      <c r="C38" s="355"/>
      <c r="D38" s="146" t="s">
        <v>510</v>
      </c>
      <c r="E38" s="146" t="s">
        <v>172</v>
      </c>
      <c r="F38" s="146" t="str">
        <f>VLOOKUP(E38,'Catalogo rischi'!$A$34:$B$77,2,0)</f>
        <v>CR.4 Manipolazione o utilizzo improprio delle informazioni o della documentazione</v>
      </c>
      <c r="G38" s="146" t="s">
        <v>18</v>
      </c>
      <c r="H38" s="176" t="s">
        <v>506</v>
      </c>
      <c r="I38" s="146"/>
      <c r="J38" s="146" t="s">
        <v>248</v>
      </c>
      <c r="K38" s="146"/>
      <c r="L38" s="179" t="s">
        <v>702</v>
      </c>
      <c r="M38" s="179" t="s">
        <v>702</v>
      </c>
      <c r="N38" s="333" t="s">
        <v>761</v>
      </c>
      <c r="O38" s="128"/>
    </row>
    <row r="39" spans="1:15" ht="67.5" customHeight="1" outlineLevel="1">
      <c r="A39" s="357"/>
      <c r="B39" s="162"/>
      <c r="C39" s="355"/>
      <c r="D39" s="146" t="s">
        <v>511</v>
      </c>
      <c r="E39" s="146" t="s">
        <v>172</v>
      </c>
      <c r="F39" s="146" t="str">
        <f>VLOOKUP(E39,'Catalogo rischi'!$A$34:$B$77,2,0)</f>
        <v>CR.4 Manipolazione o utilizzo improprio delle informazioni o della documentazione</v>
      </c>
      <c r="G39" s="146" t="s">
        <v>18</v>
      </c>
      <c r="H39" s="176" t="s">
        <v>506</v>
      </c>
      <c r="I39" s="146"/>
      <c r="J39" s="146" t="s">
        <v>248</v>
      </c>
      <c r="K39" s="146"/>
      <c r="L39" s="179" t="s">
        <v>702</v>
      </c>
      <c r="M39" s="179" t="s">
        <v>702</v>
      </c>
      <c r="N39" s="333" t="s">
        <v>761</v>
      </c>
      <c r="O39" s="128"/>
    </row>
    <row r="40" spans="1:15" ht="63.75" customHeight="1" outlineLevel="1">
      <c r="A40" s="357"/>
      <c r="B40" s="158"/>
      <c r="C40" s="355"/>
      <c r="D40" s="146" t="s">
        <v>512</v>
      </c>
      <c r="E40" s="146" t="s">
        <v>172</v>
      </c>
      <c r="F40" s="146" t="str">
        <f>VLOOKUP(E40,'Catalogo rischi'!$A$34:$B$77,2,0)</f>
        <v>CR.4 Manipolazione o utilizzo improprio delle informazioni o della documentazione</v>
      </c>
      <c r="G40" s="146" t="s">
        <v>18</v>
      </c>
      <c r="H40" s="176" t="s">
        <v>506</v>
      </c>
      <c r="I40" s="146"/>
      <c r="J40" s="146" t="s">
        <v>248</v>
      </c>
      <c r="K40" s="146"/>
      <c r="L40" s="179" t="s">
        <v>702</v>
      </c>
      <c r="M40" s="179" t="s">
        <v>702</v>
      </c>
      <c r="N40" s="333" t="s">
        <v>761</v>
      </c>
      <c r="O40" s="128"/>
    </row>
    <row r="41" spans="1:15" ht="62.25" customHeight="1" outlineLevel="1">
      <c r="A41" s="357"/>
      <c r="B41" s="180"/>
      <c r="C41" s="355"/>
      <c r="D41" s="146" t="s">
        <v>513</v>
      </c>
      <c r="E41" s="146" t="s">
        <v>172</v>
      </c>
      <c r="F41" s="146" t="str">
        <f>VLOOKUP(E41,'Catalogo rischi'!$A$34:$B$77,2,0)</f>
        <v>CR.4 Manipolazione o utilizzo improprio delle informazioni o della documentazione</v>
      </c>
      <c r="G41" s="146" t="s">
        <v>18</v>
      </c>
      <c r="H41" s="176" t="s">
        <v>506</v>
      </c>
      <c r="I41" s="146"/>
      <c r="J41" s="146" t="s">
        <v>248</v>
      </c>
      <c r="K41" s="146"/>
      <c r="L41" s="179" t="s">
        <v>702</v>
      </c>
      <c r="M41" s="179" t="s">
        <v>702</v>
      </c>
      <c r="N41" s="333" t="s">
        <v>761</v>
      </c>
      <c r="O41" s="128"/>
    </row>
    <row r="42" spans="1:15" ht="64.5" customHeight="1" outlineLevel="1">
      <c r="A42" s="357"/>
      <c r="B42" s="158"/>
      <c r="C42" s="355"/>
      <c r="D42" s="146" t="s">
        <v>514</v>
      </c>
      <c r="E42" s="146" t="s">
        <v>172</v>
      </c>
      <c r="F42" s="146" t="str">
        <f>VLOOKUP(E42,'Catalogo rischi'!$A$34:$B$77,2,0)</f>
        <v>CR.4 Manipolazione o utilizzo improprio delle informazioni o della documentazione</v>
      </c>
      <c r="G42" s="146" t="s">
        <v>18</v>
      </c>
      <c r="H42" s="176" t="s">
        <v>506</v>
      </c>
      <c r="I42" s="146"/>
      <c r="J42" s="146" t="s">
        <v>248</v>
      </c>
      <c r="K42" s="146"/>
      <c r="L42" s="179" t="s">
        <v>702</v>
      </c>
      <c r="M42" s="179" t="s">
        <v>702</v>
      </c>
      <c r="N42" s="333" t="s">
        <v>761</v>
      </c>
      <c r="O42" s="128"/>
    </row>
    <row r="43" spans="1:15" ht="70.5" customHeight="1" outlineLevel="1">
      <c r="A43" s="357"/>
      <c r="B43" s="158"/>
      <c r="C43" s="355"/>
      <c r="D43" s="146" t="s">
        <v>515</v>
      </c>
      <c r="E43" s="146" t="s">
        <v>172</v>
      </c>
      <c r="F43" s="146" t="str">
        <f>VLOOKUP(E43,'Catalogo rischi'!$A$34:$B$77,2,0)</f>
        <v>CR.4 Manipolazione o utilizzo improprio delle informazioni o della documentazione</v>
      </c>
      <c r="G43" s="146" t="s">
        <v>18</v>
      </c>
      <c r="H43" s="176" t="s">
        <v>506</v>
      </c>
      <c r="I43" s="146"/>
      <c r="J43" s="146" t="s">
        <v>248</v>
      </c>
      <c r="K43" s="146"/>
      <c r="L43" s="179" t="s">
        <v>702</v>
      </c>
      <c r="M43" s="179" t="s">
        <v>702</v>
      </c>
      <c r="N43" s="333" t="s">
        <v>761</v>
      </c>
      <c r="O43" s="128"/>
    </row>
    <row r="44" spans="1:15" ht="69.75" customHeight="1" outlineLevel="1">
      <c r="A44" s="357"/>
      <c r="B44" s="159"/>
      <c r="C44" s="355"/>
      <c r="D44" s="146" t="s">
        <v>516</v>
      </c>
      <c r="E44" s="146" t="s">
        <v>172</v>
      </c>
      <c r="F44" s="146" t="str">
        <f>VLOOKUP(E44,'Catalogo rischi'!$A$34:$B$77,2,0)</f>
        <v>CR.4 Manipolazione o utilizzo improprio delle informazioni o della documentazione</v>
      </c>
      <c r="G44" s="146" t="s">
        <v>18</v>
      </c>
      <c r="H44" s="176" t="s">
        <v>506</v>
      </c>
      <c r="I44" s="146"/>
      <c r="J44" s="146" t="s">
        <v>248</v>
      </c>
      <c r="K44" s="146"/>
      <c r="L44" s="179" t="s">
        <v>702</v>
      </c>
      <c r="M44" s="179" t="s">
        <v>702</v>
      </c>
      <c r="N44" s="333" t="s">
        <v>761</v>
      </c>
      <c r="O44" s="128"/>
    </row>
    <row r="45" spans="1:15">
      <c r="A45" s="140"/>
      <c r="B45" s="140"/>
      <c r="C45" s="140"/>
      <c r="D45" s="140"/>
      <c r="E45" s="140"/>
      <c r="F45" s="140"/>
      <c r="G45" s="140"/>
      <c r="H45" s="178"/>
      <c r="I45" s="140"/>
      <c r="J45" s="140"/>
      <c r="K45" s="140"/>
      <c r="L45" s="140"/>
      <c r="M45" s="140"/>
      <c r="N45" s="140"/>
      <c r="O45" s="128"/>
    </row>
    <row r="46" spans="1:15" ht="42.75" customHeight="1">
      <c r="A46" s="367" t="str">
        <f>'Aree di rischio per processi'!A96</f>
        <v>B.04 Verifica dell'aggiudicazione e stipula del contratto</v>
      </c>
      <c r="B46" s="367"/>
      <c r="C46" s="367"/>
      <c r="D46" s="367"/>
      <c r="E46" s="367"/>
      <c r="F46" s="367"/>
      <c r="G46" s="138" t="str">
        <f>IF(B49=0,"--",IF(C49&lt;10,"Basso",IF(C49&lt;18,"Medio",IF(C49&lt;25.1,"Alto",""))))</f>
        <v>Basso</v>
      </c>
      <c r="H46" s="139">
        <f>C49</f>
        <v>2.75</v>
      </c>
      <c r="I46" s="161"/>
      <c r="J46" s="140"/>
      <c r="K46" s="140"/>
      <c r="L46" s="140"/>
      <c r="M46" s="140"/>
      <c r="N46" s="140"/>
      <c r="O46" s="128"/>
    </row>
    <row r="47" spans="1:15" ht="51" customHeight="1" outlineLevel="1">
      <c r="A47" s="357" t="str">
        <f>A46</f>
        <v>B.04 Verifica dell'aggiudicazione e stipula del contratto</v>
      </c>
      <c r="B47" s="358" t="s">
        <v>450</v>
      </c>
      <c r="C47" s="358"/>
      <c r="D47" s="141" t="s">
        <v>451</v>
      </c>
      <c r="E47" s="141" t="s">
        <v>452</v>
      </c>
      <c r="F47" s="141" t="s">
        <v>453</v>
      </c>
      <c r="G47" s="142" t="s">
        <v>454</v>
      </c>
      <c r="H47" s="359" t="s">
        <v>455</v>
      </c>
      <c r="I47" s="359"/>
      <c r="J47" s="354" t="s">
        <v>456</v>
      </c>
      <c r="K47" s="354"/>
      <c r="L47" s="354" t="s">
        <v>457</v>
      </c>
      <c r="M47" s="354" t="s">
        <v>458</v>
      </c>
      <c r="N47" s="354" t="s">
        <v>459</v>
      </c>
      <c r="O47" s="128"/>
    </row>
    <row r="48" spans="1:15" ht="22.5" outlineLevel="1">
      <c r="A48" s="357"/>
      <c r="B48" s="358"/>
      <c r="C48" s="358"/>
      <c r="D48" s="143" t="s">
        <v>492</v>
      </c>
      <c r="E48" s="143" t="s">
        <v>461</v>
      </c>
      <c r="F48" s="143" t="s">
        <v>462</v>
      </c>
      <c r="G48" s="143" t="s">
        <v>461</v>
      </c>
      <c r="H48" s="144" t="s">
        <v>463</v>
      </c>
      <c r="I48" s="144" t="s">
        <v>464</v>
      </c>
      <c r="J48" s="144" t="s">
        <v>463</v>
      </c>
      <c r="K48" s="144" t="s">
        <v>464</v>
      </c>
      <c r="L48" s="354"/>
      <c r="M48" s="354"/>
      <c r="N48" s="354"/>
      <c r="O48" s="128"/>
    </row>
    <row r="49" spans="1:15" ht="142.5" customHeight="1" outlineLevel="1">
      <c r="A49" s="357"/>
      <c r="B49" s="145" t="s">
        <v>465</v>
      </c>
      <c r="C49" s="355">
        <f>B50*B53</f>
        <v>2.75</v>
      </c>
      <c r="D49" s="146" t="s">
        <v>517</v>
      </c>
      <c r="E49" s="146" t="s">
        <v>175</v>
      </c>
      <c r="F49" s="146" t="str">
        <f>VLOOKUP(E49,'Catalogo rischi'!$A$34:$B$77,2,0)</f>
        <v>CR.4 Manipolazione o utilizzo improprio delle informazioni o della documentazione</v>
      </c>
      <c r="G49" s="146" t="s">
        <v>18</v>
      </c>
      <c r="H49" s="176" t="str">
        <f>Misure!A9</f>
        <v>MO1 - trasparenza</v>
      </c>
      <c r="I49" s="146"/>
      <c r="J49" s="146" t="s">
        <v>248</v>
      </c>
      <c r="K49" s="146"/>
      <c r="L49" s="179" t="s">
        <v>702</v>
      </c>
      <c r="M49" s="179" t="s">
        <v>702</v>
      </c>
      <c r="N49" s="333" t="s">
        <v>755</v>
      </c>
      <c r="O49" s="128"/>
    </row>
    <row r="50" spans="1:15" ht="116.25" customHeight="1" outlineLevel="1">
      <c r="A50" s="357"/>
      <c r="B50" s="150">
        <f>SUM(B!B116:B157)/6</f>
        <v>1.8333333333333333</v>
      </c>
      <c r="C50" s="355"/>
      <c r="D50" s="124" t="s">
        <v>518</v>
      </c>
      <c r="E50" s="146" t="s">
        <v>175</v>
      </c>
      <c r="F50" s="146" t="str">
        <f>VLOOKUP(E50,'Catalogo rischi'!$A$34:$B$77,2,0)</f>
        <v>CR.4 Manipolazione o utilizzo improprio delle informazioni o della documentazione</v>
      </c>
      <c r="G50" s="146" t="s">
        <v>18</v>
      </c>
      <c r="H50" s="176" t="str">
        <f t="shared" ref="H50:H52" si="0">$H$49</f>
        <v>MO1 - trasparenza</v>
      </c>
      <c r="I50" s="146"/>
      <c r="J50" s="146" t="s">
        <v>248</v>
      </c>
      <c r="K50" s="146"/>
      <c r="L50" s="179" t="s">
        <v>702</v>
      </c>
      <c r="M50" s="179" t="s">
        <v>702</v>
      </c>
      <c r="N50" s="333" t="s">
        <v>755</v>
      </c>
      <c r="O50" s="128"/>
    </row>
    <row r="51" spans="1:15" ht="117" customHeight="1" outlineLevel="1">
      <c r="A51" s="357"/>
      <c r="B51" s="162"/>
      <c r="C51" s="355"/>
      <c r="D51" s="146" t="s">
        <v>519</v>
      </c>
      <c r="E51" s="146" t="s">
        <v>175</v>
      </c>
      <c r="F51" s="146" t="str">
        <f>VLOOKUP(E51,'Catalogo rischi'!$A$34:$B$77,2,0)</f>
        <v>CR.4 Manipolazione o utilizzo improprio delle informazioni o della documentazione</v>
      </c>
      <c r="G51" s="146" t="s">
        <v>18</v>
      </c>
      <c r="H51" s="176" t="str">
        <f t="shared" si="0"/>
        <v>MO1 - trasparenza</v>
      </c>
      <c r="I51" s="146"/>
      <c r="J51" s="146" t="s">
        <v>248</v>
      </c>
      <c r="K51" s="146"/>
      <c r="L51" s="179" t="s">
        <v>702</v>
      </c>
      <c r="M51" s="179" t="s">
        <v>702</v>
      </c>
      <c r="N51" s="333" t="s">
        <v>755</v>
      </c>
      <c r="O51" s="128"/>
    </row>
    <row r="52" spans="1:15" ht="117.75" customHeight="1" outlineLevel="1">
      <c r="A52" s="357"/>
      <c r="B52" s="162" t="s">
        <v>468</v>
      </c>
      <c r="C52" s="355"/>
      <c r="D52" s="146" t="s">
        <v>520</v>
      </c>
      <c r="E52" s="146" t="s">
        <v>175</v>
      </c>
      <c r="F52" s="146" t="str">
        <f>VLOOKUP(E52,'Catalogo rischi'!$A$34:$B$77,2,0)</f>
        <v>CR.4 Manipolazione o utilizzo improprio delle informazioni o della documentazione</v>
      </c>
      <c r="G52" s="146" t="s">
        <v>18</v>
      </c>
      <c r="H52" s="176" t="str">
        <f t="shared" si="0"/>
        <v>MO1 - trasparenza</v>
      </c>
      <c r="I52" s="146"/>
      <c r="J52" s="146" t="s">
        <v>248</v>
      </c>
      <c r="K52" s="146"/>
      <c r="L52" s="179" t="s">
        <v>702</v>
      </c>
      <c r="M52" s="179" t="s">
        <v>702</v>
      </c>
      <c r="N52" s="333" t="s">
        <v>755</v>
      </c>
      <c r="O52" s="128"/>
    </row>
    <row r="53" spans="1:15" outlineLevel="1">
      <c r="A53" s="357"/>
      <c r="B53" s="177">
        <f>SUM(B!E116:F144)/4</f>
        <v>1.5</v>
      </c>
      <c r="C53" s="355"/>
      <c r="D53" s="146"/>
      <c r="E53" s="179"/>
      <c r="F53" s="146"/>
      <c r="G53" s="146"/>
      <c r="H53" s="176"/>
      <c r="I53" s="146"/>
      <c r="J53" s="146"/>
      <c r="K53" s="146"/>
      <c r="L53" s="146"/>
      <c r="M53" s="146"/>
      <c r="N53" s="149"/>
      <c r="O53" s="128"/>
    </row>
    <row r="54" spans="1:15" outlineLevel="1">
      <c r="A54" s="357"/>
      <c r="B54" s="162"/>
      <c r="C54" s="355"/>
      <c r="D54" s="146"/>
      <c r="E54" s="179"/>
      <c r="F54" s="146"/>
      <c r="G54" s="146"/>
      <c r="H54" s="176"/>
      <c r="I54" s="146"/>
      <c r="J54" s="146"/>
      <c r="K54" s="146"/>
      <c r="L54" s="146"/>
      <c r="M54" s="146"/>
      <c r="N54" s="149"/>
      <c r="O54" s="128"/>
    </row>
    <row r="55" spans="1:15" outlineLevel="1">
      <c r="A55" s="357"/>
      <c r="B55" s="158"/>
      <c r="C55" s="355"/>
      <c r="D55" s="146"/>
      <c r="E55" s="146"/>
      <c r="F55" s="146"/>
      <c r="G55" s="146"/>
      <c r="H55" s="176"/>
      <c r="I55" s="146"/>
      <c r="J55" s="146"/>
      <c r="K55" s="146"/>
      <c r="L55" s="146"/>
      <c r="M55" s="146"/>
      <c r="N55" s="149"/>
      <c r="O55" s="128"/>
    </row>
    <row r="56" spans="1:15" outlineLevel="1">
      <c r="A56" s="357"/>
      <c r="B56" s="180"/>
      <c r="C56" s="355"/>
      <c r="D56" s="146"/>
      <c r="E56" s="146"/>
      <c r="F56" s="146"/>
      <c r="G56" s="146"/>
      <c r="H56" s="176"/>
      <c r="I56" s="146"/>
      <c r="J56" s="146"/>
      <c r="K56" s="146"/>
      <c r="L56" s="146"/>
      <c r="M56" s="146"/>
      <c r="N56" s="149"/>
      <c r="O56" s="128"/>
    </row>
    <row r="57" spans="1:15" outlineLevel="1">
      <c r="A57" s="357"/>
      <c r="B57" s="158"/>
      <c r="C57" s="355"/>
      <c r="D57" s="146"/>
      <c r="E57" s="146"/>
      <c r="F57" s="146"/>
      <c r="G57" s="146"/>
      <c r="H57" s="176"/>
      <c r="I57" s="146"/>
      <c r="J57" s="146"/>
      <c r="K57" s="146"/>
      <c r="L57" s="146"/>
      <c r="M57" s="146"/>
      <c r="N57" s="149"/>
      <c r="O57" s="128"/>
    </row>
    <row r="58" spans="1:15" outlineLevel="1">
      <c r="A58" s="357"/>
      <c r="B58" s="159"/>
      <c r="C58" s="355"/>
      <c r="D58" s="146"/>
      <c r="E58" s="146"/>
      <c r="F58" s="146"/>
      <c r="G58" s="146"/>
      <c r="H58" s="176"/>
      <c r="I58" s="146"/>
      <c r="J58" s="146"/>
      <c r="K58" s="146"/>
      <c r="L58" s="146"/>
      <c r="M58" s="146"/>
      <c r="N58" s="149"/>
      <c r="O58" s="128"/>
    </row>
    <row r="59" spans="1:15">
      <c r="A59" s="140"/>
      <c r="B59" s="140"/>
      <c r="C59" s="140"/>
      <c r="D59" s="140"/>
      <c r="E59" s="140"/>
      <c r="F59" s="140"/>
      <c r="G59" s="140"/>
      <c r="H59" s="178"/>
      <c r="I59" s="140"/>
      <c r="J59" s="140"/>
      <c r="K59" s="140"/>
      <c r="L59" s="140"/>
      <c r="M59" s="140"/>
      <c r="N59" s="140"/>
      <c r="O59" s="128"/>
    </row>
    <row r="60" spans="1:15" ht="46.5" customHeight="1">
      <c r="A60" s="367" t="str">
        <f>'Aree di rischio per processi'!A97</f>
        <v>B.05 Esecuzione del contratto</v>
      </c>
      <c r="B60" s="367"/>
      <c r="C60" s="367"/>
      <c r="D60" s="367"/>
      <c r="E60" s="367"/>
      <c r="F60" s="367"/>
      <c r="G60" s="138" t="str">
        <f>IF(B63=0,"--",IF(C63&lt;10,"Basso",IF(C63&lt;18,"Medio",IF(C63&lt;25.1,"Alto",""))))</f>
        <v>Basso</v>
      </c>
      <c r="H60" s="139">
        <f>C63</f>
        <v>5</v>
      </c>
      <c r="I60" s="161"/>
      <c r="J60" s="140"/>
      <c r="K60" s="140"/>
      <c r="L60" s="140"/>
      <c r="M60" s="140"/>
      <c r="N60" s="140"/>
      <c r="O60" s="128"/>
    </row>
    <row r="61" spans="1:15" ht="51" customHeight="1" outlineLevel="1">
      <c r="A61" s="357" t="str">
        <f>A60</f>
        <v>B.05 Esecuzione del contratto</v>
      </c>
      <c r="B61" s="358" t="s">
        <v>450</v>
      </c>
      <c r="C61" s="358"/>
      <c r="D61" s="141" t="s">
        <v>451</v>
      </c>
      <c r="E61" s="141" t="s">
        <v>452</v>
      </c>
      <c r="F61" s="141" t="s">
        <v>453</v>
      </c>
      <c r="G61" s="142" t="s">
        <v>454</v>
      </c>
      <c r="H61" s="359" t="s">
        <v>455</v>
      </c>
      <c r="I61" s="359"/>
      <c r="J61" s="354" t="s">
        <v>456</v>
      </c>
      <c r="K61" s="354"/>
      <c r="L61" s="354" t="s">
        <v>457</v>
      </c>
      <c r="M61" s="354" t="s">
        <v>458</v>
      </c>
      <c r="N61" s="354" t="s">
        <v>459</v>
      </c>
      <c r="O61" s="128"/>
    </row>
    <row r="62" spans="1:15" ht="22.5" outlineLevel="1">
      <c r="A62" s="357"/>
      <c r="B62" s="358"/>
      <c r="C62" s="358"/>
      <c r="D62" s="143" t="s">
        <v>492</v>
      </c>
      <c r="E62" s="143" t="s">
        <v>461</v>
      </c>
      <c r="F62" s="143" t="s">
        <v>462</v>
      </c>
      <c r="G62" s="143" t="s">
        <v>461</v>
      </c>
      <c r="H62" s="144" t="s">
        <v>463</v>
      </c>
      <c r="I62" s="144" t="s">
        <v>464</v>
      </c>
      <c r="J62" s="144" t="s">
        <v>463</v>
      </c>
      <c r="K62" s="144" t="s">
        <v>464</v>
      </c>
      <c r="L62" s="354"/>
      <c r="M62" s="354"/>
      <c r="N62" s="354"/>
      <c r="O62" s="128"/>
    </row>
    <row r="63" spans="1:15" ht="207" customHeight="1" outlineLevel="1">
      <c r="A63" s="357"/>
      <c r="B63" s="145" t="s">
        <v>465</v>
      </c>
      <c r="C63" s="355">
        <f>B64*B67</f>
        <v>5</v>
      </c>
      <c r="D63" s="146" t="s">
        <v>521</v>
      </c>
      <c r="E63" s="146" t="s">
        <v>177</v>
      </c>
      <c r="F63" s="146" t="str">
        <f>VLOOKUP(E63,'Catalogo rischi'!$A$34:$B$77,2,0)</f>
        <v>CR.5 Elusione delle procedure di svolgimento dell'attività e di controllo</v>
      </c>
      <c r="G63" s="146" t="s">
        <v>18</v>
      </c>
      <c r="H63" s="176" t="s">
        <v>246</v>
      </c>
      <c r="I63" s="146"/>
      <c r="J63" s="146" t="s">
        <v>260</v>
      </c>
      <c r="K63" s="146" t="s">
        <v>322</v>
      </c>
      <c r="L63" s="179" t="s">
        <v>702</v>
      </c>
      <c r="M63" s="179" t="s">
        <v>702</v>
      </c>
      <c r="N63" s="333" t="s">
        <v>762</v>
      </c>
      <c r="O63" s="128"/>
    </row>
    <row r="64" spans="1:15" ht="184.5" customHeight="1" outlineLevel="1">
      <c r="A64" s="357"/>
      <c r="B64" s="150">
        <f>SUM(B!B199:B240)/6</f>
        <v>2.5</v>
      </c>
      <c r="C64" s="355"/>
      <c r="D64" s="146" t="s">
        <v>522</v>
      </c>
      <c r="E64" s="146" t="s">
        <v>177</v>
      </c>
      <c r="F64" s="146" t="str">
        <f>VLOOKUP(E64,'Catalogo rischi'!$A$34:$B$77,2,0)</f>
        <v>CR.5 Elusione delle procedure di svolgimento dell'attività e di controllo</v>
      </c>
      <c r="G64" s="146" t="s">
        <v>18</v>
      </c>
      <c r="H64" s="176" t="s">
        <v>246</v>
      </c>
      <c r="I64" s="146"/>
      <c r="J64" s="146" t="s">
        <v>260</v>
      </c>
      <c r="K64" s="146" t="s">
        <v>322</v>
      </c>
      <c r="L64" s="179" t="s">
        <v>702</v>
      </c>
      <c r="M64" s="179" t="s">
        <v>702</v>
      </c>
      <c r="N64" s="333" t="s">
        <v>762</v>
      </c>
      <c r="O64" s="128"/>
    </row>
    <row r="65" spans="1:15" ht="157.5" customHeight="1" outlineLevel="1">
      <c r="A65" s="357"/>
      <c r="B65" s="162"/>
      <c r="C65" s="355"/>
      <c r="D65" s="146" t="s">
        <v>523</v>
      </c>
      <c r="E65" s="146" t="s">
        <v>177</v>
      </c>
      <c r="F65" s="146" t="str">
        <f>VLOOKUP(E65,'Catalogo rischi'!$A$34:$B$77,2,0)</f>
        <v>CR.5 Elusione delle procedure di svolgimento dell'attività e di controllo</v>
      </c>
      <c r="G65" s="146" t="s">
        <v>18</v>
      </c>
      <c r="H65" s="176" t="s">
        <v>246</v>
      </c>
      <c r="I65" s="146"/>
      <c r="J65" s="146" t="s">
        <v>260</v>
      </c>
      <c r="K65" s="146" t="s">
        <v>322</v>
      </c>
      <c r="L65" s="179" t="s">
        <v>702</v>
      </c>
      <c r="M65" s="179" t="s">
        <v>702</v>
      </c>
      <c r="N65" s="333" t="s">
        <v>762</v>
      </c>
      <c r="O65" s="128"/>
    </row>
    <row r="66" spans="1:15" ht="161.25" customHeight="1" outlineLevel="1">
      <c r="A66" s="357"/>
      <c r="B66" s="162" t="s">
        <v>468</v>
      </c>
      <c r="C66" s="355"/>
      <c r="D66" s="146" t="s">
        <v>524</v>
      </c>
      <c r="E66" s="146" t="s">
        <v>177</v>
      </c>
      <c r="F66" s="146" t="str">
        <f>VLOOKUP(E66,'Catalogo rischi'!$A$34:$B$77,2,0)</f>
        <v>CR.5 Elusione delle procedure di svolgimento dell'attività e di controllo</v>
      </c>
      <c r="G66" s="146" t="s">
        <v>18</v>
      </c>
      <c r="H66" s="176" t="s">
        <v>246</v>
      </c>
      <c r="I66" s="146"/>
      <c r="J66" s="146" t="s">
        <v>260</v>
      </c>
      <c r="K66" s="146" t="s">
        <v>322</v>
      </c>
      <c r="L66" s="179" t="s">
        <v>702</v>
      </c>
      <c r="M66" s="179" t="s">
        <v>702</v>
      </c>
      <c r="N66" s="333" t="s">
        <v>762</v>
      </c>
      <c r="O66" s="128"/>
    </row>
    <row r="67" spans="1:15" ht="163.5" customHeight="1" outlineLevel="1">
      <c r="A67" s="357"/>
      <c r="B67" s="177">
        <f>SUM(B!E199:E227)/4</f>
        <v>2</v>
      </c>
      <c r="C67" s="355"/>
      <c r="D67" s="146" t="s">
        <v>525</v>
      </c>
      <c r="E67" s="146" t="s">
        <v>177</v>
      </c>
      <c r="F67" s="146" t="str">
        <f>VLOOKUP(E67,'Catalogo rischi'!$A$34:$B$77,2,0)</f>
        <v>CR.5 Elusione delle procedure di svolgimento dell'attività e di controllo</v>
      </c>
      <c r="G67" s="146" t="s">
        <v>18</v>
      </c>
      <c r="H67" s="176" t="s">
        <v>246</v>
      </c>
      <c r="I67" s="146"/>
      <c r="J67" s="146" t="s">
        <v>260</v>
      </c>
      <c r="K67" s="146" t="s">
        <v>322</v>
      </c>
      <c r="L67" s="179" t="s">
        <v>702</v>
      </c>
      <c r="M67" s="179" t="s">
        <v>702</v>
      </c>
      <c r="N67" s="333" t="s">
        <v>762</v>
      </c>
      <c r="O67" s="128"/>
    </row>
    <row r="68" spans="1:15" ht="158.25" customHeight="1" outlineLevel="1">
      <c r="A68" s="357"/>
      <c r="B68" s="162"/>
      <c r="C68" s="355"/>
      <c r="D68" s="146" t="s">
        <v>526</v>
      </c>
      <c r="E68" s="146" t="s">
        <v>177</v>
      </c>
      <c r="F68" s="146" t="str">
        <f>VLOOKUP(E68,'Catalogo rischi'!$A$34:$B$77,2,0)</f>
        <v>CR.5 Elusione delle procedure di svolgimento dell'attività e di controllo</v>
      </c>
      <c r="G68" s="146" t="s">
        <v>18</v>
      </c>
      <c r="H68" s="176" t="s">
        <v>246</v>
      </c>
      <c r="I68" s="146"/>
      <c r="J68" s="146" t="s">
        <v>260</v>
      </c>
      <c r="K68" s="146" t="s">
        <v>322</v>
      </c>
      <c r="L68" s="179" t="s">
        <v>702</v>
      </c>
      <c r="M68" s="179" t="s">
        <v>702</v>
      </c>
      <c r="N68" s="333" t="s">
        <v>762</v>
      </c>
      <c r="O68" s="128"/>
    </row>
    <row r="69" spans="1:15" ht="167.25" customHeight="1" outlineLevel="1">
      <c r="A69" s="357"/>
      <c r="B69" s="158"/>
      <c r="C69" s="355"/>
      <c r="D69" s="146" t="s">
        <v>527</v>
      </c>
      <c r="E69" s="146" t="s">
        <v>177</v>
      </c>
      <c r="F69" s="146" t="str">
        <f>VLOOKUP(E69,'Catalogo rischi'!$A$34:$B$77,2,0)</f>
        <v>CR.5 Elusione delle procedure di svolgimento dell'attività e di controllo</v>
      </c>
      <c r="G69" s="146" t="s">
        <v>18</v>
      </c>
      <c r="H69" s="176" t="s">
        <v>246</v>
      </c>
      <c r="I69" s="146"/>
      <c r="J69" s="146" t="s">
        <v>260</v>
      </c>
      <c r="K69" s="146" t="s">
        <v>322</v>
      </c>
      <c r="L69" s="179" t="s">
        <v>702</v>
      </c>
      <c r="M69" s="179" t="s">
        <v>702</v>
      </c>
      <c r="N69" s="333" t="s">
        <v>762</v>
      </c>
      <c r="O69" s="128"/>
    </row>
    <row r="70" spans="1:15" ht="161.25" customHeight="1" outlineLevel="1">
      <c r="A70" s="357"/>
      <c r="B70" s="180"/>
      <c r="C70" s="355"/>
      <c r="D70" s="146" t="s">
        <v>528</v>
      </c>
      <c r="E70" s="146" t="s">
        <v>177</v>
      </c>
      <c r="F70" s="146" t="str">
        <f>VLOOKUP(E70,'Catalogo rischi'!$A$34:$B$77,2,0)</f>
        <v>CR.5 Elusione delle procedure di svolgimento dell'attività e di controllo</v>
      </c>
      <c r="G70" s="146" t="s">
        <v>18</v>
      </c>
      <c r="H70" s="176" t="s">
        <v>246</v>
      </c>
      <c r="I70" s="146"/>
      <c r="J70" s="146" t="s">
        <v>260</v>
      </c>
      <c r="K70" s="146" t="s">
        <v>322</v>
      </c>
      <c r="L70" s="179" t="s">
        <v>702</v>
      </c>
      <c r="M70" s="179" t="s">
        <v>702</v>
      </c>
      <c r="N70" s="333" t="s">
        <v>762</v>
      </c>
      <c r="O70" s="128"/>
    </row>
    <row r="71" spans="1:15" outlineLevel="1">
      <c r="A71" s="357"/>
      <c r="B71" s="158"/>
      <c r="C71" s="355"/>
      <c r="D71" s="146"/>
      <c r="E71" s="146"/>
      <c r="F71" s="146"/>
      <c r="G71" s="146"/>
      <c r="H71" s="176"/>
      <c r="I71" s="146"/>
      <c r="J71" s="146"/>
      <c r="K71" s="146"/>
      <c r="L71" s="146"/>
      <c r="M71" s="146"/>
      <c r="N71" s="149"/>
      <c r="O71" s="128"/>
    </row>
    <row r="72" spans="1:15" outlineLevel="1">
      <c r="A72" s="357"/>
      <c r="B72" s="159"/>
      <c r="C72" s="355"/>
      <c r="D72" s="146"/>
      <c r="E72" s="146"/>
      <c r="F72" s="146"/>
      <c r="G72" s="146"/>
      <c r="H72" s="176"/>
      <c r="I72" s="146"/>
      <c r="J72" s="146"/>
      <c r="K72" s="146"/>
      <c r="L72" s="146"/>
      <c r="M72" s="146"/>
      <c r="N72" s="149"/>
      <c r="O72" s="128"/>
    </row>
    <row r="73" spans="1:15">
      <c r="A73" s="140"/>
      <c r="B73" s="140"/>
      <c r="C73" s="140"/>
      <c r="D73" s="140"/>
      <c r="E73" s="140"/>
      <c r="F73" s="140"/>
      <c r="G73" s="140"/>
      <c r="H73" s="178"/>
      <c r="I73" s="140"/>
      <c r="J73" s="140"/>
      <c r="K73" s="140"/>
      <c r="L73" s="140"/>
      <c r="M73" s="140"/>
      <c r="N73" s="140"/>
      <c r="O73" s="128"/>
    </row>
    <row r="74" spans="1:15" ht="39.75" customHeight="1">
      <c r="A74" s="367" t="str">
        <f>'Aree di rischio per processi'!A98</f>
        <v>B.06 Rendicontazione del contratto</v>
      </c>
      <c r="B74" s="367"/>
      <c r="C74" s="367"/>
      <c r="D74" s="367"/>
      <c r="E74" s="367"/>
      <c r="F74" s="367"/>
      <c r="G74" s="138" t="str">
        <f>IF(B77=0,"--",IF(C77&lt;10,"Basso",IF(C77&lt;18,"Medio",IF(C77&lt;25.1,"Alto",""))))</f>
        <v>Basso</v>
      </c>
      <c r="H74" s="181">
        <f>C77</f>
        <v>4</v>
      </c>
      <c r="I74" s="161"/>
      <c r="J74" s="140"/>
      <c r="K74" s="140"/>
      <c r="L74" s="140"/>
      <c r="M74" s="140"/>
      <c r="N74" s="140"/>
      <c r="O74" s="128"/>
    </row>
    <row r="75" spans="1:15" ht="51" customHeight="1" outlineLevel="1">
      <c r="A75" s="357" t="str">
        <f>A74</f>
        <v>B.06 Rendicontazione del contratto</v>
      </c>
      <c r="B75" s="358" t="s">
        <v>450</v>
      </c>
      <c r="C75" s="358"/>
      <c r="D75" s="141" t="s">
        <v>451</v>
      </c>
      <c r="E75" s="141" t="s">
        <v>452</v>
      </c>
      <c r="F75" s="141" t="s">
        <v>453</v>
      </c>
      <c r="G75" s="142" t="s">
        <v>454</v>
      </c>
      <c r="H75" s="359" t="s">
        <v>455</v>
      </c>
      <c r="I75" s="359"/>
      <c r="J75" s="354" t="s">
        <v>456</v>
      </c>
      <c r="K75" s="354"/>
      <c r="L75" s="354" t="s">
        <v>457</v>
      </c>
      <c r="M75" s="354" t="s">
        <v>458</v>
      </c>
      <c r="N75" s="354" t="s">
        <v>459</v>
      </c>
      <c r="O75" s="128"/>
    </row>
    <row r="76" spans="1:15" ht="22.5" outlineLevel="1">
      <c r="A76" s="357"/>
      <c r="B76" s="358"/>
      <c r="C76" s="358"/>
      <c r="D76" s="143" t="s">
        <v>492</v>
      </c>
      <c r="E76" s="143" t="s">
        <v>461</v>
      </c>
      <c r="F76" s="143" t="s">
        <v>462</v>
      </c>
      <c r="G76" s="143" t="s">
        <v>461</v>
      </c>
      <c r="H76" s="144" t="s">
        <v>463</v>
      </c>
      <c r="I76" s="144" t="s">
        <v>464</v>
      </c>
      <c r="J76" s="144" t="s">
        <v>463</v>
      </c>
      <c r="K76" s="144" t="s">
        <v>464</v>
      </c>
      <c r="L76" s="354"/>
      <c r="M76" s="354"/>
      <c r="N76" s="354"/>
      <c r="O76" s="128"/>
    </row>
    <row r="77" spans="1:15" ht="220.5" customHeight="1" outlineLevel="1">
      <c r="A77" s="357"/>
      <c r="B77" s="145" t="s">
        <v>465</v>
      </c>
      <c r="C77" s="355">
        <f>B78*B81</f>
        <v>4</v>
      </c>
      <c r="D77" s="146" t="s">
        <v>529</v>
      </c>
      <c r="E77" s="146" t="s">
        <v>146</v>
      </c>
      <c r="F77" s="146" t="str">
        <f>VLOOKUP(E77,'Catalogo rischi'!$A$34:$B$77,2,0)</f>
        <v>CR.1 Pilotamento delle procedure</v>
      </c>
      <c r="G77" s="146" t="s">
        <v>18</v>
      </c>
      <c r="H77" s="176" t="s">
        <v>280</v>
      </c>
      <c r="I77" s="146"/>
      <c r="J77" s="146" t="s">
        <v>248</v>
      </c>
      <c r="K77" s="146" t="s">
        <v>331</v>
      </c>
      <c r="L77" s="179" t="s">
        <v>702</v>
      </c>
      <c r="M77" s="179" t="s">
        <v>702</v>
      </c>
      <c r="N77" s="335" t="s">
        <v>781</v>
      </c>
      <c r="O77" s="128"/>
    </row>
    <row r="78" spans="1:15" ht="216.75" customHeight="1" outlineLevel="1">
      <c r="A78" s="357"/>
      <c r="B78" s="150">
        <f>SUM(B!B247:B288)/6</f>
        <v>2.6666666666666665</v>
      </c>
      <c r="C78" s="355"/>
      <c r="D78" s="149" t="s">
        <v>530</v>
      </c>
      <c r="E78" s="146" t="s">
        <v>146</v>
      </c>
      <c r="F78" s="146" t="str">
        <f>VLOOKUP(E78,'Catalogo rischi'!$A$34:$B$77,2,0)</f>
        <v>CR.1 Pilotamento delle procedure</v>
      </c>
      <c r="G78" s="146" t="s">
        <v>18</v>
      </c>
      <c r="H78" s="176" t="s">
        <v>280</v>
      </c>
      <c r="I78" s="146"/>
      <c r="J78" s="146" t="s">
        <v>248</v>
      </c>
      <c r="K78" s="146" t="s">
        <v>331</v>
      </c>
      <c r="L78" s="179" t="s">
        <v>702</v>
      </c>
      <c r="M78" s="179" t="s">
        <v>702</v>
      </c>
      <c r="N78" s="335" t="s">
        <v>781</v>
      </c>
      <c r="O78" s="128"/>
    </row>
    <row r="79" spans="1:15" ht="222" customHeight="1" outlineLevel="1">
      <c r="A79" s="357"/>
      <c r="B79" s="162"/>
      <c r="C79" s="355"/>
      <c r="D79" s="146" t="s">
        <v>531</v>
      </c>
      <c r="E79" s="146" t="s">
        <v>146</v>
      </c>
      <c r="F79" s="146" t="str">
        <f>VLOOKUP(E79,'Catalogo rischi'!$A$34:$B$77,2,0)</f>
        <v>CR.1 Pilotamento delle procedure</v>
      </c>
      <c r="G79" s="146" t="s">
        <v>18</v>
      </c>
      <c r="H79" s="176" t="s">
        <v>280</v>
      </c>
      <c r="I79" s="146"/>
      <c r="J79" s="146" t="s">
        <v>248</v>
      </c>
      <c r="K79" s="146" t="s">
        <v>331</v>
      </c>
      <c r="L79" s="179" t="s">
        <v>702</v>
      </c>
      <c r="M79" s="179" t="s">
        <v>702</v>
      </c>
      <c r="N79" s="335" t="s">
        <v>781</v>
      </c>
      <c r="O79" s="128"/>
    </row>
    <row r="80" spans="1:15" outlineLevel="1">
      <c r="A80" s="357"/>
      <c r="B80" s="162" t="s">
        <v>468</v>
      </c>
      <c r="C80" s="355"/>
      <c r="D80" s="146"/>
      <c r="E80" s="179"/>
      <c r="F80" s="146"/>
      <c r="G80" s="146"/>
      <c r="H80" s="176"/>
      <c r="I80" s="146"/>
      <c r="J80" s="146"/>
      <c r="K80" s="146"/>
      <c r="L80" s="146"/>
      <c r="M80" s="146"/>
      <c r="N80" s="149"/>
      <c r="O80" s="128"/>
    </row>
    <row r="81" spans="1:15" outlineLevel="1">
      <c r="A81" s="357"/>
      <c r="B81" s="177">
        <f>SUM(B!E247:E275)/4</f>
        <v>1.5</v>
      </c>
      <c r="C81" s="355"/>
      <c r="D81" s="146"/>
      <c r="E81" s="179"/>
      <c r="F81" s="146"/>
      <c r="G81" s="146"/>
      <c r="H81" s="176"/>
      <c r="I81" s="146"/>
      <c r="J81" s="146"/>
      <c r="K81" s="146"/>
      <c r="L81" s="146"/>
      <c r="M81" s="146"/>
      <c r="N81" s="149"/>
      <c r="O81" s="128"/>
    </row>
    <row r="82" spans="1:15" outlineLevel="1">
      <c r="A82" s="357"/>
      <c r="B82" s="162"/>
      <c r="C82" s="355"/>
      <c r="D82" s="146"/>
      <c r="E82" s="179"/>
      <c r="F82" s="146"/>
      <c r="G82" s="146"/>
      <c r="H82" s="176"/>
      <c r="I82" s="146"/>
      <c r="J82" s="146"/>
      <c r="K82" s="146"/>
      <c r="L82" s="146"/>
      <c r="M82" s="146"/>
      <c r="N82" s="149"/>
      <c r="O82" s="128"/>
    </row>
    <row r="83" spans="1:15" outlineLevel="1">
      <c r="A83" s="357"/>
      <c r="B83" s="158"/>
      <c r="C83" s="355"/>
      <c r="D83" s="146"/>
      <c r="E83" s="146"/>
      <c r="F83" s="146"/>
      <c r="G83" s="146"/>
      <c r="H83" s="176"/>
      <c r="I83" s="146"/>
      <c r="J83" s="146"/>
      <c r="K83" s="146"/>
      <c r="L83" s="146"/>
      <c r="M83" s="146"/>
      <c r="N83" s="149"/>
      <c r="O83" s="128"/>
    </row>
    <row r="84" spans="1:15" outlineLevel="1">
      <c r="A84" s="357"/>
      <c r="B84" s="180"/>
      <c r="C84" s="355"/>
      <c r="D84" s="146"/>
      <c r="E84" s="146"/>
      <c r="F84" s="146"/>
      <c r="G84" s="146"/>
      <c r="H84" s="176"/>
      <c r="I84" s="146"/>
      <c r="J84" s="146"/>
      <c r="K84" s="146"/>
      <c r="L84" s="146"/>
      <c r="M84" s="146"/>
      <c r="N84" s="149"/>
      <c r="O84" s="128"/>
    </row>
    <row r="85" spans="1:15" outlineLevel="1">
      <c r="A85" s="357"/>
      <c r="B85" s="158"/>
      <c r="C85" s="355"/>
      <c r="D85" s="146"/>
      <c r="E85" s="146"/>
      <c r="F85" s="146"/>
      <c r="G85" s="146"/>
      <c r="H85" s="176"/>
      <c r="I85" s="146"/>
      <c r="J85" s="146"/>
      <c r="K85" s="146"/>
      <c r="L85" s="146"/>
      <c r="M85" s="146"/>
      <c r="N85" s="149"/>
      <c r="O85" s="128"/>
    </row>
    <row r="86" spans="1:15" outlineLevel="1">
      <c r="A86" s="357"/>
      <c r="B86" s="159"/>
      <c r="C86" s="355"/>
      <c r="D86" s="146"/>
      <c r="E86" s="146"/>
      <c r="F86" s="146"/>
      <c r="G86" s="146"/>
      <c r="H86" s="176"/>
      <c r="I86" s="146"/>
      <c r="J86" s="146"/>
      <c r="K86" s="146"/>
      <c r="L86" s="146"/>
      <c r="M86" s="146"/>
      <c r="N86" s="149"/>
      <c r="O86" s="128"/>
    </row>
    <row r="87" spans="1:15">
      <c r="A87" s="140"/>
      <c r="B87" s="140"/>
      <c r="C87" s="140"/>
      <c r="D87" s="140"/>
      <c r="E87" s="140"/>
      <c r="F87" s="140"/>
      <c r="G87" s="140"/>
      <c r="H87" s="178"/>
      <c r="I87" s="140"/>
      <c r="J87" s="140"/>
      <c r="K87" s="140"/>
      <c r="L87" s="140"/>
      <c r="M87" s="140"/>
      <c r="N87" s="140"/>
      <c r="O87" s="128"/>
    </row>
  </sheetData>
  <mergeCells count="54">
    <mergeCell ref="A3:F3"/>
    <mergeCell ref="A4:A15"/>
    <mergeCell ref="B4:C5"/>
    <mergeCell ref="H4:I4"/>
    <mergeCell ref="J4:K4"/>
    <mergeCell ref="L18:L19"/>
    <mergeCell ref="L4:L5"/>
    <mergeCell ref="M4:M5"/>
    <mergeCell ref="N4:N5"/>
    <mergeCell ref="C6:C15"/>
    <mergeCell ref="A17:F17"/>
    <mergeCell ref="M18:M19"/>
    <mergeCell ref="N18:N19"/>
    <mergeCell ref="J18:K18"/>
    <mergeCell ref="C20:C29"/>
    <mergeCell ref="A31:F31"/>
    <mergeCell ref="A32:A44"/>
    <mergeCell ref="B32:C33"/>
    <mergeCell ref="H32:I32"/>
    <mergeCell ref="A18:A29"/>
    <mergeCell ref="B18:C19"/>
    <mergeCell ref="H18:I18"/>
    <mergeCell ref="J32:K32"/>
    <mergeCell ref="L32:L33"/>
    <mergeCell ref="M32:M33"/>
    <mergeCell ref="N32:N33"/>
    <mergeCell ref="C34:C44"/>
    <mergeCell ref="A46:F46"/>
    <mergeCell ref="A47:A58"/>
    <mergeCell ref="B47:C48"/>
    <mergeCell ref="H47:I47"/>
    <mergeCell ref="J47:K47"/>
    <mergeCell ref="L61:L62"/>
    <mergeCell ref="L47:L48"/>
    <mergeCell ref="M47:M48"/>
    <mergeCell ref="N47:N48"/>
    <mergeCell ref="C49:C58"/>
    <mergeCell ref="A60:F60"/>
    <mergeCell ref="M61:M62"/>
    <mergeCell ref="N61:N62"/>
    <mergeCell ref="J61:K61"/>
    <mergeCell ref="C63:C72"/>
    <mergeCell ref="A74:F74"/>
    <mergeCell ref="A75:A86"/>
    <mergeCell ref="B75:C76"/>
    <mergeCell ref="H75:I75"/>
    <mergeCell ref="A61:A72"/>
    <mergeCell ref="B61:C62"/>
    <mergeCell ref="H61:I61"/>
    <mergeCell ref="J75:K75"/>
    <mergeCell ref="L75:L76"/>
    <mergeCell ref="M75:M76"/>
    <mergeCell ref="N75:N76"/>
    <mergeCell ref="C77:C86"/>
  </mergeCells>
  <conditionalFormatting sqref="H74">
    <cfRule type="iconSet" priority="2">
      <iconSet reverse="1">
        <cfvo type="percent" val="0"/>
        <cfvo type="num" val="10"/>
        <cfvo type="num" val="18"/>
      </iconSet>
    </cfRule>
  </conditionalFormatting>
  <conditionalFormatting sqref="H17">
    <cfRule type="iconSet" priority="3">
      <iconSet reverse="1">
        <cfvo type="percent" val="0"/>
        <cfvo type="num" val="10"/>
        <cfvo type="num" val="18"/>
      </iconSet>
    </cfRule>
  </conditionalFormatting>
  <conditionalFormatting sqref="H3">
    <cfRule type="iconSet" priority="4">
      <iconSet reverse="1">
        <cfvo type="percent" val="0"/>
        <cfvo type="num" val="10"/>
        <cfvo type="num" val="18"/>
      </iconSet>
    </cfRule>
  </conditionalFormatting>
  <conditionalFormatting sqref="H31">
    <cfRule type="iconSet" priority="5">
      <iconSet reverse="1">
        <cfvo type="percent" val="0"/>
        <cfvo type="num" val="10"/>
        <cfvo type="num" val="18"/>
      </iconSet>
    </cfRule>
  </conditionalFormatting>
  <conditionalFormatting sqref="H46">
    <cfRule type="iconSet" priority="6">
      <iconSet reverse="1">
        <cfvo type="percent" val="0"/>
        <cfvo type="num" val="10"/>
        <cfvo type="num" val="18"/>
      </iconSet>
    </cfRule>
  </conditionalFormatting>
  <conditionalFormatting sqref="H60">
    <cfRule type="iconSet" priority="7">
      <iconSet reverse="1">
        <cfvo type="percent" val="0"/>
        <cfvo type="num" val="10"/>
        <cfvo type="num" val="18"/>
      </iconSet>
    </cfRule>
  </conditionalFormatting>
  <dataValidations disablePrompts="1" count="1">
    <dataValidation type="list" showInputMessage="1" showErrorMessage="1" sqref="E53:E54 E80:E82">
      <formula1>$A$34:$A$69</formula1>
      <formula2>0</formula2>
    </dataValidation>
  </dataValidations>
  <pageMargins left="0.23611111111111099" right="0.23611111111111099" top="0.74791666666666701" bottom="0.74791666666666701" header="0.51180555555555496" footer="0.51180555555555496"/>
  <pageSetup paperSize="0" scale="0" firstPageNumber="0" fitToHeight="0" orientation="portrait" usePrinterDefaults="0" horizontalDpi="0" verticalDpi="0" copies="0"/>
  <rowBreaks count="1" manualBreakCount="1">
    <brk id="41" max="16383" man="1"/>
  </rowBreaks>
  <legacyDrawing r:id="rId1"/>
</worksheet>
</file>

<file path=xl/worksheets/sheet9.xml><?xml version="1.0" encoding="utf-8"?>
<worksheet xmlns="http://schemas.openxmlformats.org/spreadsheetml/2006/main" xmlns:r="http://schemas.openxmlformats.org/officeDocument/2006/relationships">
  <sheetPr>
    <tabColor rgb="FFFF0000"/>
    <pageSetUpPr fitToPage="1"/>
  </sheetPr>
  <dimension ref="A1:AMK172"/>
  <sheetViews>
    <sheetView zoomScale="70" zoomScaleNormal="70" workbookViewId="0">
      <pane ySplit="2" topLeftCell="A3" activePane="bottomLeft" state="frozen"/>
      <selection pane="bottomLeft" activeCell="Q2" sqref="Q2"/>
    </sheetView>
  </sheetViews>
  <sheetFormatPr defaultRowHeight="20.25" outlineLevelRow="1"/>
  <cols>
    <col min="1" max="1" width="12.42578125" style="124"/>
    <col min="2" max="2" width="9.85546875" style="124"/>
    <col min="3" max="3" width="11.7109375" style="124"/>
    <col min="4" max="5" width="28.42578125" style="124"/>
    <col min="6" max="6" width="40.7109375" style="124"/>
    <col min="7" max="7" width="34.85546875" style="124"/>
    <col min="8" max="8" width="30.85546875" style="182"/>
    <col min="9" max="12" width="20.7109375" style="124"/>
    <col min="13" max="13" width="19.28515625" style="124"/>
    <col min="14" max="14" width="22" style="124"/>
    <col min="15" max="15" width="3.28515625" style="126"/>
    <col min="16" max="1025" width="10.85546875" style="124"/>
  </cols>
  <sheetData>
    <row r="1" spans="1:15" s="126" customFormat="1" ht="18" customHeight="1">
      <c r="A1" s="127" t="s">
        <v>532</v>
      </c>
      <c r="B1" s="127"/>
      <c r="C1" s="127"/>
      <c r="D1" s="127"/>
      <c r="E1" s="127"/>
      <c r="F1" s="127"/>
      <c r="G1" s="128"/>
      <c r="H1" s="183"/>
      <c r="I1" s="128"/>
      <c r="J1" s="128"/>
      <c r="K1" s="128"/>
      <c r="L1" s="128"/>
      <c r="M1" s="128"/>
      <c r="N1" s="128"/>
      <c r="O1" s="128"/>
    </row>
    <row r="2" spans="1:15" ht="42" customHeight="1">
      <c r="A2" s="368" t="str">
        <f>'Aree di rischio per processi'!B4</f>
        <v>C) Provvedimenti ampliativi della sfera giuridica dei destinatari privi di effetto economico diretto ed immediato per il destinatario</v>
      </c>
      <c r="B2" s="368"/>
      <c r="C2" s="368"/>
      <c r="D2" s="368"/>
      <c r="E2" s="368"/>
      <c r="F2" s="368"/>
      <c r="G2" s="134" t="s">
        <v>449</v>
      </c>
      <c r="H2" s="184"/>
      <c r="I2" s="136"/>
      <c r="J2" s="136"/>
      <c r="K2" s="136"/>
      <c r="L2" s="136"/>
      <c r="M2" s="136"/>
      <c r="N2" s="136"/>
      <c r="O2" s="128"/>
    </row>
    <row r="3" spans="1:15" ht="35.25" customHeight="1">
      <c r="A3" s="356" t="str">
        <f>'Aree di rischio per processi'!A43</f>
        <v>C.1.1.1 Iscrizione/modifica/cancellazione (su istanza di parte) al RI/REA/AA</v>
      </c>
      <c r="B3" s="356"/>
      <c r="C3" s="356"/>
      <c r="D3" s="356"/>
      <c r="E3" s="137"/>
      <c r="F3" s="185"/>
      <c r="G3" s="138" t="str">
        <f>IF(C6=0,"--",IF(C6&lt;10,"Basso",IF(C6&lt;18,"Medio",IF(C6&lt;25.1,"Alto",""))))</f>
        <v>Basso</v>
      </c>
      <c r="H3" s="181">
        <f>C6</f>
        <v>3.25</v>
      </c>
      <c r="I3" s="140"/>
      <c r="J3" s="140"/>
      <c r="K3" s="140"/>
      <c r="L3" s="140"/>
      <c r="M3" s="140"/>
      <c r="N3" s="140"/>
      <c r="O3" s="128"/>
    </row>
    <row r="4" spans="1:15" ht="51" customHeight="1" outlineLevel="1">
      <c r="A4" s="357" t="str">
        <f>A3</f>
        <v>C.1.1.1 Iscrizione/modifica/cancellazione (su istanza di parte) al RI/REA/AA</v>
      </c>
      <c r="B4" s="358" t="s">
        <v>450</v>
      </c>
      <c r="C4" s="358"/>
      <c r="D4" s="141" t="s">
        <v>451</v>
      </c>
      <c r="E4" s="141" t="s">
        <v>452</v>
      </c>
      <c r="F4" s="141" t="s">
        <v>453</v>
      </c>
      <c r="G4" s="142" t="s">
        <v>454</v>
      </c>
      <c r="H4" s="359" t="s">
        <v>455</v>
      </c>
      <c r="I4" s="359"/>
      <c r="J4" s="354" t="s">
        <v>456</v>
      </c>
      <c r="K4" s="354"/>
      <c r="L4" s="354" t="s">
        <v>457</v>
      </c>
      <c r="M4" s="354" t="s">
        <v>458</v>
      </c>
      <c r="N4" s="354" t="s">
        <v>459</v>
      </c>
      <c r="O4" s="128"/>
    </row>
    <row r="5" spans="1:15" ht="20.100000000000001" customHeight="1" outlineLevel="1">
      <c r="A5" s="357"/>
      <c r="B5" s="358"/>
      <c r="C5" s="358"/>
      <c r="D5" s="143" t="s">
        <v>460</v>
      </c>
      <c r="E5" s="143" t="s">
        <v>461</v>
      </c>
      <c r="F5" s="143" t="s">
        <v>462</v>
      </c>
      <c r="G5" s="143" t="s">
        <v>461</v>
      </c>
      <c r="H5" s="144" t="s">
        <v>463</v>
      </c>
      <c r="I5" s="144" t="s">
        <v>464</v>
      </c>
      <c r="J5" s="144" t="s">
        <v>463</v>
      </c>
      <c r="K5" s="144" t="s">
        <v>464</v>
      </c>
      <c r="L5" s="354"/>
      <c r="M5" s="354"/>
      <c r="N5" s="354"/>
      <c r="O5" s="128"/>
    </row>
    <row r="6" spans="1:15" ht="86.25" customHeight="1" outlineLevel="1">
      <c r="A6" s="357"/>
      <c r="B6" s="145" t="s">
        <v>465</v>
      </c>
      <c r="C6" s="355">
        <f>B7*B10</f>
        <v>3.25</v>
      </c>
      <c r="D6" s="146"/>
      <c r="E6" s="146" t="s">
        <v>184</v>
      </c>
      <c r="F6" s="146" t="str">
        <f>VLOOKUP(E6,'Catalogo rischi'!$A$82:$B$92,2,0)</f>
        <v>CR.5 Elusione delle procedure di svolgimento dell'attività e di controllo</v>
      </c>
      <c r="G6" s="146" t="s">
        <v>18</v>
      </c>
      <c r="H6" s="186" t="str">
        <f>Misure!A19</f>
        <v>MO11 - formazione del personale</v>
      </c>
      <c r="I6" s="146"/>
      <c r="J6" s="179" t="s">
        <v>252</v>
      </c>
      <c r="K6" s="146"/>
      <c r="L6" s="179" t="s">
        <v>703</v>
      </c>
      <c r="M6" s="179" t="s">
        <v>703</v>
      </c>
      <c r="N6" s="333" t="s">
        <v>763</v>
      </c>
      <c r="O6" s="128"/>
    </row>
    <row r="7" spans="1:15" ht="18" customHeight="1" outlineLevel="1">
      <c r="A7" s="357"/>
      <c r="B7" s="150">
        <f>SUM('C'!B6:B47)/6</f>
        <v>2.1666666666666665</v>
      </c>
      <c r="C7" s="355"/>
      <c r="D7" s="146"/>
      <c r="E7" s="146"/>
      <c r="F7" s="146"/>
      <c r="G7" s="146"/>
      <c r="H7" s="186"/>
      <c r="I7" s="146"/>
      <c r="J7" s="146"/>
      <c r="K7" s="146"/>
      <c r="L7" s="146"/>
      <c r="M7" s="146"/>
      <c r="N7" s="151"/>
      <c r="O7" s="128"/>
    </row>
    <row r="8" spans="1:15" ht="18" customHeight="1" outlineLevel="1">
      <c r="A8" s="357"/>
      <c r="B8" s="162"/>
      <c r="C8" s="355"/>
      <c r="D8" s="146"/>
      <c r="E8" s="146"/>
      <c r="F8" s="146"/>
      <c r="G8" s="146"/>
      <c r="H8" s="186"/>
      <c r="I8" s="146"/>
      <c r="J8" s="146"/>
      <c r="K8" s="146"/>
      <c r="L8" s="146"/>
      <c r="M8" s="146"/>
      <c r="N8" s="149"/>
      <c r="O8" s="128"/>
    </row>
    <row r="9" spans="1:15" ht="18" customHeight="1" outlineLevel="1">
      <c r="A9" s="357"/>
      <c r="B9" s="162" t="s">
        <v>468</v>
      </c>
      <c r="C9" s="355"/>
      <c r="D9" s="146"/>
      <c r="E9" s="146"/>
      <c r="F9" s="146"/>
      <c r="G9" s="146"/>
      <c r="H9" s="186"/>
      <c r="I9" s="146"/>
      <c r="J9" s="146"/>
      <c r="K9" s="146"/>
      <c r="L9" s="146"/>
      <c r="M9" s="146"/>
      <c r="N9" s="149"/>
      <c r="O9" s="128"/>
    </row>
    <row r="10" spans="1:15" ht="18" customHeight="1" outlineLevel="1">
      <c r="A10" s="357"/>
      <c r="B10" s="152">
        <f>SUM('C'!E6:E34)/4</f>
        <v>1.5</v>
      </c>
      <c r="C10" s="355"/>
      <c r="D10" s="146"/>
      <c r="E10" s="146"/>
      <c r="F10" s="146"/>
      <c r="G10" s="146"/>
      <c r="H10" s="186"/>
      <c r="I10" s="146"/>
      <c r="J10" s="146"/>
      <c r="K10" s="146"/>
      <c r="L10" s="146"/>
      <c r="M10" s="146"/>
      <c r="N10" s="149"/>
      <c r="O10" s="128"/>
    </row>
    <row r="11" spans="1:15" ht="18" customHeight="1" outlineLevel="1">
      <c r="A11" s="357"/>
      <c r="B11" s="158"/>
      <c r="C11" s="355"/>
      <c r="D11" s="146"/>
      <c r="E11" s="146"/>
      <c r="F11" s="146"/>
      <c r="G11" s="146"/>
      <c r="H11" s="186"/>
      <c r="I11" s="146"/>
      <c r="J11" s="146"/>
      <c r="K11" s="146"/>
      <c r="L11" s="146"/>
      <c r="M11" s="146"/>
      <c r="N11" s="149"/>
      <c r="O11" s="128"/>
    </row>
    <row r="12" spans="1:15" ht="18" customHeight="1" outlineLevel="1">
      <c r="A12" s="357"/>
      <c r="B12" s="158"/>
      <c r="C12" s="355"/>
      <c r="D12" s="146"/>
      <c r="E12" s="146"/>
      <c r="F12" s="146"/>
      <c r="G12" s="146"/>
      <c r="H12" s="186"/>
      <c r="I12" s="146"/>
      <c r="J12" s="146"/>
      <c r="K12" s="146"/>
      <c r="L12" s="146"/>
      <c r="M12" s="146"/>
      <c r="N12" s="149"/>
      <c r="O12" s="128"/>
    </row>
    <row r="13" spans="1:15" ht="18" customHeight="1" outlineLevel="1">
      <c r="A13" s="357"/>
      <c r="B13" s="180"/>
      <c r="C13" s="355"/>
      <c r="D13" s="146"/>
      <c r="E13" s="146"/>
      <c r="F13" s="146"/>
      <c r="G13" s="146"/>
      <c r="H13" s="186"/>
      <c r="I13" s="146"/>
      <c r="J13" s="146"/>
      <c r="K13" s="146"/>
      <c r="L13" s="146"/>
      <c r="M13" s="146"/>
      <c r="N13" s="149"/>
      <c r="O13" s="128"/>
    </row>
    <row r="14" spans="1:15" ht="18" customHeight="1" outlineLevel="1">
      <c r="A14" s="357"/>
      <c r="B14" s="158"/>
      <c r="C14" s="355"/>
      <c r="D14" s="146"/>
      <c r="E14" s="146"/>
      <c r="F14" s="146"/>
      <c r="G14" s="146"/>
      <c r="H14" s="186"/>
      <c r="I14" s="146"/>
      <c r="J14" s="146"/>
      <c r="K14" s="146"/>
      <c r="L14" s="146"/>
      <c r="M14" s="146"/>
      <c r="N14" s="149"/>
      <c r="O14" s="128"/>
    </row>
    <row r="15" spans="1:15" ht="18" customHeight="1" outlineLevel="1">
      <c r="A15" s="357"/>
      <c r="B15" s="159"/>
      <c r="C15" s="355"/>
      <c r="D15" s="146"/>
      <c r="E15" s="146"/>
      <c r="F15" s="146"/>
      <c r="G15" s="146"/>
      <c r="H15" s="186"/>
      <c r="I15" s="146"/>
      <c r="J15" s="146"/>
      <c r="K15" s="146"/>
      <c r="L15" s="146"/>
      <c r="M15" s="146"/>
      <c r="N15" s="149"/>
      <c r="O15" s="128"/>
    </row>
    <row r="16" spans="1:15">
      <c r="A16" s="140"/>
      <c r="B16" s="140"/>
      <c r="C16" s="140"/>
      <c r="D16" s="140"/>
      <c r="E16" s="140"/>
      <c r="F16" s="140"/>
      <c r="G16" s="140"/>
      <c r="H16" s="187"/>
      <c r="I16" s="140"/>
      <c r="J16" s="140"/>
      <c r="K16" s="140"/>
      <c r="L16" s="140"/>
      <c r="M16" s="140"/>
      <c r="N16" s="140"/>
      <c r="O16" s="128"/>
    </row>
    <row r="17" spans="1:15" ht="36" customHeight="1">
      <c r="A17" s="356" t="str">
        <f>'Aree di rischio per processi'!A44</f>
        <v>C.1.1.2 Iscrizioni d’ufficio al RI/REA/AA</v>
      </c>
      <c r="B17" s="356"/>
      <c r="C17" s="356"/>
      <c r="D17" s="356"/>
      <c r="E17" s="137"/>
      <c r="F17" s="185"/>
      <c r="G17" s="138" t="str">
        <f>IF(B20=0,"--",IF(C20&lt;10,"Basso",IF(C20&lt;18,"Medio",IF(C20&lt;25.1,"Alto",""))))</f>
        <v>Basso</v>
      </c>
      <c r="H17" s="181">
        <f>C20</f>
        <v>2.708333333333333</v>
      </c>
      <c r="I17" s="140"/>
      <c r="J17" s="140"/>
      <c r="K17" s="140"/>
      <c r="L17" s="140"/>
      <c r="M17" s="140"/>
      <c r="N17" s="140"/>
      <c r="O17" s="128"/>
    </row>
    <row r="18" spans="1:15" ht="51" customHeight="1" outlineLevel="1">
      <c r="A18" s="357" t="str">
        <f>A17</f>
        <v>C.1.1.2 Iscrizioni d’ufficio al RI/REA/AA</v>
      </c>
      <c r="B18" s="358" t="s">
        <v>450</v>
      </c>
      <c r="C18" s="358"/>
      <c r="D18" s="141" t="s">
        <v>451</v>
      </c>
      <c r="E18" s="141" t="s">
        <v>452</v>
      </c>
      <c r="F18" s="141" t="s">
        <v>453</v>
      </c>
      <c r="G18" s="142" t="s">
        <v>454</v>
      </c>
      <c r="H18" s="359" t="s">
        <v>455</v>
      </c>
      <c r="I18" s="359"/>
      <c r="J18" s="354" t="s">
        <v>456</v>
      </c>
      <c r="K18" s="354"/>
      <c r="L18" s="354" t="s">
        <v>457</v>
      </c>
      <c r="M18" s="354" t="s">
        <v>458</v>
      </c>
      <c r="N18" s="354" t="s">
        <v>459</v>
      </c>
      <c r="O18" s="128"/>
    </row>
    <row r="19" spans="1:15" ht="20.100000000000001" customHeight="1" outlineLevel="1">
      <c r="A19" s="357"/>
      <c r="B19" s="358"/>
      <c r="C19" s="358"/>
      <c r="D19" s="143" t="s">
        <v>460</v>
      </c>
      <c r="E19" s="143" t="s">
        <v>461</v>
      </c>
      <c r="F19" s="143" t="s">
        <v>462</v>
      </c>
      <c r="G19" s="143" t="s">
        <v>461</v>
      </c>
      <c r="H19" s="144" t="s">
        <v>463</v>
      </c>
      <c r="I19" s="144" t="s">
        <v>464</v>
      </c>
      <c r="J19" s="144" t="s">
        <v>463</v>
      </c>
      <c r="K19" s="144" t="s">
        <v>464</v>
      </c>
      <c r="L19" s="354"/>
      <c r="M19" s="354"/>
      <c r="N19" s="354"/>
      <c r="O19" s="128"/>
    </row>
    <row r="20" spans="1:15" ht="105.75" customHeight="1" outlineLevel="1">
      <c r="A20" s="357"/>
      <c r="B20" s="145" t="s">
        <v>465</v>
      </c>
      <c r="C20" s="355">
        <f>B21*B24</f>
        <v>2.708333333333333</v>
      </c>
      <c r="D20" s="146"/>
      <c r="E20" s="146" t="str">
        <f>'Catalogo rischi'!A88</f>
        <v>RC.07 mancata o insufficiente verifica della completezza della documentazione presentata</v>
      </c>
      <c r="F20" s="146" t="str">
        <f>VLOOKUP(E20,'Catalogo rischi'!$A$82:$B$92,2,0)</f>
        <v>CR.5 Elusione delle procedure di svolgimento dell'attività e di controllo</v>
      </c>
      <c r="G20" s="146" t="s">
        <v>18</v>
      </c>
      <c r="H20" s="186" t="str">
        <f>$H$6</f>
        <v>MO11 - formazione del personale</v>
      </c>
      <c r="I20" s="146"/>
      <c r="J20" s="146" t="s">
        <v>252</v>
      </c>
      <c r="K20" s="146"/>
      <c r="L20" s="179" t="s">
        <v>703</v>
      </c>
      <c r="M20" s="179" t="s">
        <v>703</v>
      </c>
      <c r="N20" s="333" t="s">
        <v>763</v>
      </c>
      <c r="O20" s="128"/>
    </row>
    <row r="21" spans="1:15" ht="18" customHeight="1" outlineLevel="1">
      <c r="A21" s="357"/>
      <c r="B21" s="150">
        <f>SUM('C'!B54:B95)/6</f>
        <v>2.1666666666666665</v>
      </c>
      <c r="C21" s="355"/>
      <c r="D21" s="146"/>
      <c r="E21" s="146"/>
      <c r="F21" s="146"/>
      <c r="G21" s="146"/>
      <c r="H21" s="186"/>
      <c r="I21" s="146"/>
      <c r="J21" s="146"/>
      <c r="K21" s="146"/>
      <c r="L21" s="146"/>
      <c r="M21" s="146"/>
      <c r="N21" s="149"/>
      <c r="O21" s="128"/>
    </row>
    <row r="22" spans="1:15" ht="18" customHeight="1" outlineLevel="1">
      <c r="A22" s="357"/>
      <c r="B22" s="162"/>
      <c r="C22" s="355"/>
      <c r="D22" s="146"/>
      <c r="E22" s="146"/>
      <c r="F22" s="146"/>
      <c r="G22" s="146"/>
      <c r="H22" s="186"/>
      <c r="I22" s="146"/>
      <c r="J22" s="146"/>
      <c r="K22" s="146"/>
      <c r="L22" s="146"/>
      <c r="M22" s="146"/>
      <c r="N22" s="149"/>
      <c r="O22" s="128"/>
    </row>
    <row r="23" spans="1:15" ht="18" customHeight="1" outlineLevel="1">
      <c r="A23" s="357"/>
      <c r="B23" s="162" t="s">
        <v>468</v>
      </c>
      <c r="C23" s="355"/>
      <c r="D23" s="146"/>
      <c r="E23" s="146"/>
      <c r="F23" s="146"/>
      <c r="G23" s="146"/>
      <c r="H23" s="186"/>
      <c r="I23" s="146"/>
      <c r="J23" s="146"/>
      <c r="K23" s="146"/>
      <c r="L23" s="146"/>
      <c r="M23" s="146"/>
      <c r="N23" s="149"/>
      <c r="O23" s="128"/>
    </row>
    <row r="24" spans="1:15" ht="18" customHeight="1" outlineLevel="1">
      <c r="A24" s="357"/>
      <c r="B24" s="152">
        <f>SUM('C'!E54:E82)/4</f>
        <v>1.25</v>
      </c>
      <c r="C24" s="355"/>
      <c r="D24" s="146"/>
      <c r="E24" s="146"/>
      <c r="F24" s="146"/>
      <c r="G24" s="146"/>
      <c r="H24" s="186"/>
      <c r="I24" s="146"/>
      <c r="J24" s="146"/>
      <c r="K24" s="146"/>
      <c r="L24" s="146"/>
      <c r="M24" s="146"/>
      <c r="N24" s="149"/>
      <c r="O24" s="128"/>
    </row>
    <row r="25" spans="1:15" ht="18" customHeight="1" outlineLevel="1">
      <c r="A25" s="357"/>
      <c r="B25" s="158"/>
      <c r="C25" s="355"/>
      <c r="D25" s="146"/>
      <c r="E25" s="146"/>
      <c r="F25" s="146"/>
      <c r="G25" s="146"/>
      <c r="H25" s="186"/>
      <c r="I25" s="146"/>
      <c r="J25" s="146"/>
      <c r="K25" s="146"/>
      <c r="L25" s="146"/>
      <c r="M25" s="146"/>
      <c r="N25" s="149"/>
      <c r="O25" s="128"/>
    </row>
    <row r="26" spans="1:15" ht="18" customHeight="1" outlineLevel="1">
      <c r="A26" s="357"/>
      <c r="B26" s="158"/>
      <c r="C26" s="355"/>
      <c r="D26" s="146"/>
      <c r="E26" s="146"/>
      <c r="F26" s="146"/>
      <c r="G26" s="146"/>
      <c r="H26" s="186"/>
      <c r="I26" s="146"/>
      <c r="J26" s="146"/>
      <c r="K26" s="146"/>
      <c r="L26" s="146"/>
      <c r="M26" s="146"/>
      <c r="N26" s="149"/>
      <c r="O26" s="128"/>
    </row>
    <row r="27" spans="1:15" ht="18" customHeight="1" outlineLevel="1">
      <c r="A27" s="357"/>
      <c r="B27" s="180"/>
      <c r="C27" s="355"/>
      <c r="D27" s="146"/>
      <c r="E27" s="146"/>
      <c r="F27" s="146"/>
      <c r="G27" s="146"/>
      <c r="H27" s="186"/>
      <c r="I27" s="146"/>
      <c r="J27" s="146"/>
      <c r="K27" s="146"/>
      <c r="L27" s="146"/>
      <c r="M27" s="146"/>
      <c r="N27" s="149"/>
      <c r="O27" s="128"/>
    </row>
    <row r="28" spans="1:15" ht="18" customHeight="1" outlineLevel="1">
      <c r="A28" s="357"/>
      <c r="B28" s="158"/>
      <c r="C28" s="355"/>
      <c r="D28" s="146"/>
      <c r="E28" s="146"/>
      <c r="F28" s="146"/>
      <c r="G28" s="146"/>
      <c r="H28" s="186"/>
      <c r="I28" s="146"/>
      <c r="J28" s="146"/>
      <c r="K28" s="146"/>
      <c r="L28" s="146"/>
      <c r="M28" s="146"/>
      <c r="N28" s="149"/>
      <c r="O28" s="128"/>
    </row>
    <row r="29" spans="1:15" ht="18" customHeight="1" outlineLevel="1">
      <c r="A29" s="357"/>
      <c r="B29" s="159"/>
      <c r="C29" s="355"/>
      <c r="D29" s="146"/>
      <c r="E29" s="146"/>
      <c r="F29" s="146"/>
      <c r="G29" s="146"/>
      <c r="H29" s="186"/>
      <c r="I29" s="146"/>
      <c r="J29" s="146"/>
      <c r="K29" s="146"/>
      <c r="L29" s="146"/>
      <c r="M29" s="146"/>
      <c r="N29" s="149"/>
      <c r="O29" s="128"/>
    </row>
    <row r="30" spans="1:15">
      <c r="A30" s="140"/>
      <c r="B30" s="140"/>
      <c r="C30" s="140"/>
      <c r="D30" s="140"/>
      <c r="E30" s="140"/>
      <c r="F30" s="140"/>
      <c r="G30" s="140"/>
      <c r="H30" s="187"/>
      <c r="I30" s="140"/>
      <c r="J30" s="140"/>
      <c r="K30" s="140"/>
      <c r="L30" s="140"/>
      <c r="M30" s="140"/>
      <c r="N30" s="140"/>
      <c r="O30" s="128"/>
    </row>
    <row r="31" spans="1:15" ht="32.1" customHeight="1">
      <c r="A31" s="356" t="str">
        <f>'Aree di rischio per processi'!A45</f>
        <v>C.1.1.3 Cancellazioni d’ufficio al RI/REA/AA</v>
      </c>
      <c r="B31" s="356"/>
      <c r="C31" s="356"/>
      <c r="D31" s="356"/>
      <c r="E31" s="137"/>
      <c r="F31" s="185"/>
      <c r="G31" s="138" t="str">
        <f>IF(B34=0,"--",IF(C34&lt;10,"Basso",IF(C34&lt;18,"Medio",IF(C34&lt;25.1,"Alto",""))))</f>
        <v>Basso</v>
      </c>
      <c r="H31" s="181">
        <f>C34</f>
        <v>2.916666666666667</v>
      </c>
      <c r="I31" s="140"/>
      <c r="J31" s="140"/>
      <c r="K31" s="140"/>
      <c r="L31" s="140"/>
      <c r="M31" s="140"/>
      <c r="N31" s="140"/>
      <c r="O31" s="128"/>
    </row>
    <row r="32" spans="1:15" ht="51" customHeight="1" outlineLevel="1">
      <c r="A32" s="357" t="str">
        <f>A31</f>
        <v>C.1.1.3 Cancellazioni d’ufficio al RI/REA/AA</v>
      </c>
      <c r="B32" s="358" t="s">
        <v>450</v>
      </c>
      <c r="C32" s="358"/>
      <c r="D32" s="141" t="s">
        <v>451</v>
      </c>
      <c r="E32" s="141" t="s">
        <v>452</v>
      </c>
      <c r="F32" s="141" t="s">
        <v>453</v>
      </c>
      <c r="G32" s="142" t="s">
        <v>454</v>
      </c>
      <c r="H32" s="359" t="s">
        <v>455</v>
      </c>
      <c r="I32" s="359"/>
      <c r="J32" s="354" t="s">
        <v>456</v>
      </c>
      <c r="K32" s="354"/>
      <c r="L32" s="354" t="s">
        <v>457</v>
      </c>
      <c r="M32" s="354" t="s">
        <v>458</v>
      </c>
      <c r="N32" s="354" t="s">
        <v>459</v>
      </c>
      <c r="O32" s="128"/>
    </row>
    <row r="33" spans="1:15" ht="20.100000000000001" customHeight="1" outlineLevel="1">
      <c r="A33" s="357"/>
      <c r="B33" s="358"/>
      <c r="C33" s="358"/>
      <c r="D33" s="143" t="s">
        <v>460</v>
      </c>
      <c r="E33" s="143" t="s">
        <v>461</v>
      </c>
      <c r="F33" s="143" t="s">
        <v>462</v>
      </c>
      <c r="G33" s="143" t="s">
        <v>461</v>
      </c>
      <c r="H33" s="144" t="s">
        <v>463</v>
      </c>
      <c r="I33" s="144" t="s">
        <v>464</v>
      </c>
      <c r="J33" s="144" t="s">
        <v>463</v>
      </c>
      <c r="K33" s="144" t="s">
        <v>464</v>
      </c>
      <c r="L33" s="354"/>
      <c r="M33" s="354"/>
      <c r="N33" s="354"/>
      <c r="O33" s="128"/>
    </row>
    <row r="34" spans="1:15" ht="78" customHeight="1" outlineLevel="1">
      <c r="A34" s="357"/>
      <c r="B34" s="145" t="s">
        <v>465</v>
      </c>
      <c r="C34" s="355">
        <f>B35*B38</f>
        <v>2.916666666666667</v>
      </c>
      <c r="D34" s="146"/>
      <c r="E34" s="146" t="s">
        <v>178</v>
      </c>
      <c r="F34" s="146" t="str">
        <f>VLOOKUP(E34,'Catalogo rischi'!$A$82:$B$92,2,0)</f>
        <v>CR.6 Uso improprio o distorto della discrezionalità</v>
      </c>
      <c r="G34" s="146" t="s">
        <v>18</v>
      </c>
      <c r="H34" s="186" t="str">
        <f>$H$20</f>
        <v>MO11 - formazione del personale</v>
      </c>
      <c r="I34" s="146"/>
      <c r="J34" s="146" t="s">
        <v>252</v>
      </c>
      <c r="K34" s="146"/>
      <c r="L34" s="179" t="s">
        <v>703</v>
      </c>
      <c r="M34" s="179" t="s">
        <v>703</v>
      </c>
      <c r="N34" s="333" t="s">
        <v>763</v>
      </c>
      <c r="O34" s="128"/>
    </row>
    <row r="35" spans="1:15" ht="18" customHeight="1" outlineLevel="1">
      <c r="A35" s="357"/>
      <c r="B35" s="150">
        <f>SUM('C'!B102:B143)/6</f>
        <v>2.3333333333333335</v>
      </c>
      <c r="C35" s="355"/>
      <c r="D35" s="146"/>
      <c r="E35" s="146"/>
      <c r="F35" s="146"/>
      <c r="G35" s="146"/>
      <c r="H35" s="186"/>
      <c r="I35" s="146"/>
      <c r="J35" s="146"/>
      <c r="K35" s="146"/>
      <c r="L35" s="146"/>
      <c r="M35" s="146"/>
      <c r="N35" s="149"/>
      <c r="O35" s="128"/>
    </row>
    <row r="36" spans="1:15" ht="18" customHeight="1" outlineLevel="1">
      <c r="A36" s="357"/>
      <c r="B36" s="162"/>
      <c r="C36" s="355"/>
      <c r="D36" s="146"/>
      <c r="E36" s="146"/>
      <c r="F36" s="146"/>
      <c r="G36" s="146"/>
      <c r="H36" s="186"/>
      <c r="I36" s="146"/>
      <c r="J36" s="146"/>
      <c r="K36" s="146"/>
      <c r="L36" s="146"/>
      <c r="M36" s="146"/>
      <c r="N36" s="149"/>
      <c r="O36" s="128"/>
    </row>
    <row r="37" spans="1:15" ht="18" customHeight="1" outlineLevel="1">
      <c r="A37" s="357"/>
      <c r="B37" s="162" t="s">
        <v>468</v>
      </c>
      <c r="C37" s="355"/>
      <c r="D37" s="146"/>
      <c r="E37" s="146"/>
      <c r="F37" s="146"/>
      <c r="G37" s="146"/>
      <c r="H37" s="186"/>
      <c r="I37" s="146"/>
      <c r="J37" s="146"/>
      <c r="K37" s="146"/>
      <c r="L37" s="146"/>
      <c r="M37" s="146"/>
      <c r="N37" s="149"/>
      <c r="O37" s="128"/>
    </row>
    <row r="38" spans="1:15" ht="18" customHeight="1" outlineLevel="1">
      <c r="A38" s="357"/>
      <c r="B38" s="152">
        <f>SUM('C'!E102:E130)/4</f>
        <v>1.25</v>
      </c>
      <c r="C38" s="355"/>
      <c r="D38" s="146"/>
      <c r="E38" s="146"/>
      <c r="F38" s="146"/>
      <c r="G38" s="146"/>
      <c r="H38" s="186"/>
      <c r="I38" s="146"/>
      <c r="J38" s="146"/>
      <c r="K38" s="146"/>
      <c r="L38" s="146"/>
      <c r="M38" s="146"/>
      <c r="N38" s="149"/>
      <c r="O38" s="128"/>
    </row>
    <row r="39" spans="1:15" ht="18" customHeight="1" outlineLevel="1">
      <c r="A39" s="357"/>
      <c r="B39" s="158"/>
      <c r="C39" s="355"/>
      <c r="D39" s="146"/>
      <c r="E39" s="146"/>
      <c r="F39" s="146"/>
      <c r="G39" s="146"/>
      <c r="H39" s="186"/>
      <c r="I39" s="146"/>
      <c r="J39" s="146"/>
      <c r="K39" s="146"/>
      <c r="L39" s="146"/>
      <c r="M39" s="146"/>
      <c r="N39" s="149"/>
      <c r="O39" s="128"/>
    </row>
    <row r="40" spans="1:15" ht="18" customHeight="1" outlineLevel="1">
      <c r="A40" s="357"/>
      <c r="B40" s="158"/>
      <c r="C40" s="355"/>
      <c r="D40" s="146"/>
      <c r="E40" s="146"/>
      <c r="F40" s="146"/>
      <c r="G40" s="146"/>
      <c r="H40" s="186"/>
      <c r="I40" s="146"/>
      <c r="J40" s="146"/>
      <c r="K40" s="146"/>
      <c r="L40" s="146"/>
      <c r="M40" s="146"/>
      <c r="N40" s="149"/>
      <c r="O40" s="128"/>
    </row>
    <row r="41" spans="1:15" ht="18" customHeight="1" outlineLevel="1">
      <c r="A41" s="357"/>
      <c r="B41" s="180"/>
      <c r="C41" s="355"/>
      <c r="D41" s="146"/>
      <c r="E41" s="146"/>
      <c r="F41" s="146"/>
      <c r="G41" s="146"/>
      <c r="H41" s="186"/>
      <c r="I41" s="146"/>
      <c r="J41" s="146"/>
      <c r="K41" s="146"/>
      <c r="L41" s="146"/>
      <c r="M41" s="146"/>
      <c r="N41" s="149"/>
      <c r="O41" s="128"/>
    </row>
    <row r="42" spans="1:15" ht="18" customHeight="1" outlineLevel="1">
      <c r="A42" s="357"/>
      <c r="B42" s="158"/>
      <c r="C42" s="355"/>
      <c r="D42" s="146"/>
      <c r="E42" s="146"/>
      <c r="F42" s="146"/>
      <c r="G42" s="146"/>
      <c r="H42" s="186"/>
      <c r="I42" s="146"/>
      <c r="J42" s="146"/>
      <c r="K42" s="146"/>
      <c r="L42" s="146"/>
      <c r="M42" s="146"/>
      <c r="N42" s="149"/>
      <c r="O42" s="128"/>
    </row>
    <row r="43" spans="1:15" ht="18" customHeight="1" outlineLevel="1">
      <c r="A43" s="357"/>
      <c r="B43" s="159"/>
      <c r="C43" s="355"/>
      <c r="D43" s="146"/>
      <c r="E43" s="146"/>
      <c r="F43" s="146"/>
      <c r="G43" s="146"/>
      <c r="H43" s="186"/>
      <c r="I43" s="146"/>
      <c r="J43" s="146"/>
      <c r="K43" s="146"/>
      <c r="L43" s="146"/>
      <c r="M43" s="146"/>
      <c r="N43" s="149"/>
      <c r="O43" s="128"/>
    </row>
    <row r="44" spans="1:15">
      <c r="A44" s="140"/>
      <c r="B44" s="140"/>
      <c r="C44" s="140"/>
      <c r="D44" s="140"/>
      <c r="E44" s="140"/>
      <c r="F44" s="140"/>
      <c r="G44" s="140"/>
      <c r="H44" s="187"/>
      <c r="I44" s="140"/>
      <c r="J44" s="140"/>
      <c r="K44" s="140"/>
      <c r="L44" s="140"/>
      <c r="M44" s="140"/>
      <c r="N44" s="140"/>
      <c r="O44" s="128"/>
    </row>
    <row r="45" spans="1:15" ht="35.25" customHeight="1">
      <c r="A45" s="356" t="str">
        <f>'Aree di rischio per processi'!A46</f>
        <v>C.1.1.4 Accertamento violazioni amministrative (RI, REA, AA)</v>
      </c>
      <c r="B45" s="356"/>
      <c r="C45" s="356"/>
      <c r="D45" s="356"/>
      <c r="E45" s="137"/>
      <c r="F45" s="185"/>
      <c r="G45" s="138" t="str">
        <f>IF(B48=0,"--",IF(C48&lt;10,"Basso",IF(C48&lt;18,"Medio",IF(C48&lt;25.1,"Alto",""))))</f>
        <v>Basso</v>
      </c>
      <c r="H45" s="181">
        <f>C48</f>
        <v>2</v>
      </c>
      <c r="I45" s="140"/>
      <c r="J45" s="140"/>
      <c r="K45" s="140"/>
      <c r="L45" s="140"/>
      <c r="M45" s="140"/>
      <c r="N45" s="140"/>
      <c r="O45" s="128"/>
    </row>
    <row r="46" spans="1:15" ht="51" customHeight="1" outlineLevel="1">
      <c r="A46" s="357" t="str">
        <f>A45</f>
        <v>C.1.1.4 Accertamento violazioni amministrative (RI, REA, AA)</v>
      </c>
      <c r="B46" s="358" t="s">
        <v>450</v>
      </c>
      <c r="C46" s="358"/>
      <c r="D46" s="141" t="s">
        <v>451</v>
      </c>
      <c r="E46" s="141" t="s">
        <v>452</v>
      </c>
      <c r="F46" s="141" t="s">
        <v>453</v>
      </c>
      <c r="G46" s="142" t="s">
        <v>454</v>
      </c>
      <c r="H46" s="359" t="s">
        <v>455</v>
      </c>
      <c r="I46" s="359"/>
      <c r="J46" s="354" t="s">
        <v>456</v>
      </c>
      <c r="K46" s="354"/>
      <c r="L46" s="354" t="s">
        <v>457</v>
      </c>
      <c r="M46" s="354" t="s">
        <v>458</v>
      </c>
      <c r="N46" s="354" t="s">
        <v>459</v>
      </c>
      <c r="O46" s="128"/>
    </row>
    <row r="47" spans="1:15" ht="20.100000000000001" customHeight="1" outlineLevel="1">
      <c r="A47" s="357"/>
      <c r="B47" s="358"/>
      <c r="C47" s="358"/>
      <c r="D47" s="143" t="s">
        <v>460</v>
      </c>
      <c r="E47" s="143" t="s">
        <v>461</v>
      </c>
      <c r="F47" s="143" t="s">
        <v>462</v>
      </c>
      <c r="G47" s="143" t="s">
        <v>461</v>
      </c>
      <c r="H47" s="144" t="s">
        <v>463</v>
      </c>
      <c r="I47" s="144" t="s">
        <v>464</v>
      </c>
      <c r="J47" s="144" t="s">
        <v>463</v>
      </c>
      <c r="K47" s="144" t="s">
        <v>464</v>
      </c>
      <c r="L47" s="354"/>
      <c r="M47" s="354"/>
      <c r="N47" s="354"/>
      <c r="O47" s="128"/>
    </row>
    <row r="48" spans="1:15" ht="105.75" customHeight="1" outlineLevel="1">
      <c r="A48" s="357"/>
      <c r="B48" s="145" t="s">
        <v>465</v>
      </c>
      <c r="C48" s="355">
        <f>B49*B52</f>
        <v>2</v>
      </c>
      <c r="D48" s="146"/>
      <c r="E48" s="146" t="s">
        <v>179</v>
      </c>
      <c r="F48" s="146" t="str">
        <f>VLOOKUP(E48,'Catalogo rischi'!$A$82:$B$92,2,0)</f>
        <v>CR.6 Uso improprio o distorto della discrezionalità</v>
      </c>
      <c r="G48" s="146" t="s">
        <v>18</v>
      </c>
      <c r="H48" s="186" t="str">
        <f>$H$34</f>
        <v>MO11 - formazione del personale</v>
      </c>
      <c r="I48" s="146" t="s">
        <v>300</v>
      </c>
      <c r="J48" s="146" t="s">
        <v>252</v>
      </c>
      <c r="K48" s="146"/>
      <c r="L48" s="179" t="s">
        <v>703</v>
      </c>
      <c r="M48" s="179" t="s">
        <v>703</v>
      </c>
      <c r="N48" s="333" t="s">
        <v>764</v>
      </c>
      <c r="O48" s="128"/>
    </row>
    <row r="49" spans="1:15" ht="18" customHeight="1" outlineLevel="1">
      <c r="A49" s="357"/>
      <c r="B49" s="150">
        <f>SUM('C'!B151:B192)/6</f>
        <v>2</v>
      </c>
      <c r="C49" s="355"/>
      <c r="D49" s="146"/>
      <c r="E49" s="146"/>
      <c r="F49" s="146"/>
      <c r="G49" s="146"/>
      <c r="H49" s="186"/>
      <c r="I49" s="146"/>
      <c r="J49" s="146"/>
      <c r="K49" s="146"/>
      <c r="L49" s="146"/>
      <c r="M49" s="146"/>
      <c r="N49" s="149"/>
      <c r="O49" s="128"/>
    </row>
    <row r="50" spans="1:15" ht="18" customHeight="1" outlineLevel="1">
      <c r="A50" s="357"/>
      <c r="B50" s="162"/>
      <c r="C50" s="355"/>
      <c r="D50" s="146"/>
      <c r="E50" s="146"/>
      <c r="F50" s="146"/>
      <c r="G50" s="146"/>
      <c r="H50" s="186"/>
      <c r="I50" s="146"/>
      <c r="J50" s="146"/>
      <c r="K50" s="146"/>
      <c r="L50" s="146"/>
      <c r="M50" s="146"/>
      <c r="N50" s="149"/>
      <c r="O50" s="128"/>
    </row>
    <row r="51" spans="1:15" ht="18" customHeight="1" outlineLevel="1">
      <c r="A51" s="357"/>
      <c r="B51" s="162" t="s">
        <v>468</v>
      </c>
      <c r="C51" s="355"/>
      <c r="D51" s="146"/>
      <c r="E51" s="146"/>
      <c r="F51" s="146"/>
      <c r="G51" s="146"/>
      <c r="H51" s="186"/>
      <c r="I51" s="146"/>
      <c r="J51" s="146"/>
      <c r="K51" s="146"/>
      <c r="L51" s="146"/>
      <c r="M51" s="146"/>
      <c r="N51" s="149"/>
      <c r="O51" s="128"/>
    </row>
    <row r="52" spans="1:15" ht="18" customHeight="1" outlineLevel="1">
      <c r="A52" s="357"/>
      <c r="B52" s="152">
        <f>SUM('C'!E151:E179)/4</f>
        <v>1</v>
      </c>
      <c r="C52" s="355"/>
      <c r="D52" s="146"/>
      <c r="E52" s="146"/>
      <c r="F52" s="146"/>
      <c r="G52" s="146"/>
      <c r="H52" s="186"/>
      <c r="I52" s="146"/>
      <c r="J52" s="146"/>
      <c r="K52" s="146"/>
      <c r="L52" s="146"/>
      <c r="M52" s="146"/>
      <c r="N52" s="149"/>
      <c r="O52" s="128"/>
    </row>
    <row r="53" spans="1:15" ht="18" customHeight="1" outlineLevel="1">
      <c r="A53" s="357"/>
      <c r="B53" s="158"/>
      <c r="C53" s="355"/>
      <c r="D53" s="146"/>
      <c r="E53" s="146"/>
      <c r="F53" s="146"/>
      <c r="G53" s="146"/>
      <c r="H53" s="186"/>
      <c r="I53" s="146"/>
      <c r="J53" s="146"/>
      <c r="K53" s="146"/>
      <c r="L53" s="146"/>
      <c r="M53" s="146"/>
      <c r="N53" s="149"/>
      <c r="O53" s="128"/>
    </row>
    <row r="54" spans="1:15" ht="18" customHeight="1" outlineLevel="1">
      <c r="A54" s="357"/>
      <c r="B54" s="158"/>
      <c r="C54" s="355"/>
      <c r="D54" s="146"/>
      <c r="E54" s="146"/>
      <c r="F54" s="146"/>
      <c r="G54" s="146"/>
      <c r="H54" s="186"/>
      <c r="I54" s="146"/>
      <c r="J54" s="146"/>
      <c r="K54" s="146"/>
      <c r="L54" s="146"/>
      <c r="M54" s="146"/>
      <c r="N54" s="149"/>
      <c r="O54" s="128"/>
    </row>
    <row r="55" spans="1:15" ht="18" customHeight="1" outlineLevel="1">
      <c r="A55" s="357"/>
      <c r="B55" s="180"/>
      <c r="C55" s="355"/>
      <c r="D55" s="146"/>
      <c r="E55" s="146"/>
      <c r="F55" s="146"/>
      <c r="G55" s="146"/>
      <c r="H55" s="186"/>
      <c r="I55" s="146"/>
      <c r="J55" s="146"/>
      <c r="K55" s="146"/>
      <c r="L55" s="146"/>
      <c r="M55" s="146"/>
      <c r="N55" s="149"/>
      <c r="O55" s="128"/>
    </row>
    <row r="56" spans="1:15" ht="18" customHeight="1" outlineLevel="1">
      <c r="A56" s="357"/>
      <c r="B56" s="158"/>
      <c r="C56" s="355"/>
      <c r="D56" s="146"/>
      <c r="E56" s="146"/>
      <c r="F56" s="146"/>
      <c r="G56" s="146"/>
      <c r="H56" s="186"/>
      <c r="I56" s="146"/>
      <c r="J56" s="146"/>
      <c r="K56" s="146"/>
      <c r="L56" s="146"/>
      <c r="M56" s="146"/>
      <c r="N56" s="149"/>
      <c r="O56" s="128"/>
    </row>
    <row r="57" spans="1:15" ht="18" customHeight="1" outlineLevel="1">
      <c r="A57" s="357"/>
      <c r="B57" s="159"/>
      <c r="C57" s="355"/>
      <c r="D57" s="146"/>
      <c r="E57" s="146"/>
      <c r="F57" s="146"/>
      <c r="G57" s="146"/>
      <c r="H57" s="186"/>
      <c r="I57" s="146"/>
      <c r="J57" s="146"/>
      <c r="K57" s="146"/>
      <c r="L57" s="146"/>
      <c r="M57" s="146"/>
      <c r="N57" s="149"/>
      <c r="O57" s="128"/>
    </row>
    <row r="58" spans="1:15">
      <c r="A58" s="140"/>
      <c r="B58" s="140"/>
      <c r="C58" s="140"/>
      <c r="D58" s="140"/>
      <c r="E58" s="140"/>
      <c r="F58" s="140"/>
      <c r="G58" s="140"/>
      <c r="H58" s="187"/>
      <c r="I58" s="140"/>
      <c r="J58" s="140"/>
      <c r="K58" s="140"/>
      <c r="L58" s="140"/>
      <c r="M58" s="140"/>
      <c r="N58" s="140"/>
      <c r="O58" s="128"/>
    </row>
    <row r="59" spans="1:15" ht="20.25" customHeight="1">
      <c r="A59" s="356" t="str">
        <f>'Aree di rischio per processi'!A47</f>
        <v>C.1.1.5 Deposito bilanci ed elenco soci</v>
      </c>
      <c r="B59" s="356"/>
      <c r="C59" s="356"/>
      <c r="D59" s="356"/>
      <c r="E59" s="137"/>
      <c r="F59" s="185"/>
      <c r="G59" s="138" t="str">
        <f>IF(B62=0,"--",IF(C62&lt;10,"Basso",IF(C62&lt;18,"Medio",IF(C62&lt;25.1,"Alto",""))))</f>
        <v>Basso</v>
      </c>
      <c r="H59" s="181">
        <f>C62</f>
        <v>2.3333333333333335</v>
      </c>
      <c r="I59" s="140"/>
      <c r="J59" s="140"/>
      <c r="K59" s="140"/>
      <c r="L59" s="140"/>
      <c r="M59" s="140"/>
      <c r="N59" s="140"/>
      <c r="O59" s="128"/>
    </row>
    <row r="60" spans="1:15" ht="51" customHeight="1" outlineLevel="1">
      <c r="A60" s="357" t="str">
        <f>A59</f>
        <v>C.1.1.5 Deposito bilanci ed elenco soci</v>
      </c>
      <c r="B60" s="358" t="s">
        <v>450</v>
      </c>
      <c r="C60" s="358"/>
      <c r="D60" s="141" t="s">
        <v>451</v>
      </c>
      <c r="E60" s="141" t="s">
        <v>452</v>
      </c>
      <c r="F60" s="141" t="s">
        <v>453</v>
      </c>
      <c r="G60" s="142" t="s">
        <v>454</v>
      </c>
      <c r="H60" s="359" t="s">
        <v>455</v>
      </c>
      <c r="I60" s="359"/>
      <c r="J60" s="354" t="s">
        <v>456</v>
      </c>
      <c r="K60" s="354"/>
      <c r="L60" s="354" t="s">
        <v>457</v>
      </c>
      <c r="M60" s="354" t="s">
        <v>458</v>
      </c>
      <c r="N60" s="354" t="s">
        <v>459</v>
      </c>
      <c r="O60" s="128"/>
    </row>
    <row r="61" spans="1:15" ht="20.100000000000001" customHeight="1" outlineLevel="1">
      <c r="A61" s="357"/>
      <c r="B61" s="358"/>
      <c r="C61" s="358"/>
      <c r="D61" s="143" t="s">
        <v>460</v>
      </c>
      <c r="E61" s="143" t="s">
        <v>461</v>
      </c>
      <c r="F61" s="143" t="s">
        <v>462</v>
      </c>
      <c r="G61" s="143" t="s">
        <v>461</v>
      </c>
      <c r="H61" s="144" t="s">
        <v>463</v>
      </c>
      <c r="I61" s="144" t="s">
        <v>464</v>
      </c>
      <c r="J61" s="144" t="s">
        <v>463</v>
      </c>
      <c r="K61" s="144" t="s">
        <v>464</v>
      </c>
      <c r="L61" s="354"/>
      <c r="M61" s="354"/>
      <c r="N61" s="354"/>
      <c r="O61" s="128"/>
    </row>
    <row r="62" spans="1:15" ht="100.5" customHeight="1" outlineLevel="1">
      <c r="A62" s="357"/>
      <c r="B62" s="145" t="s">
        <v>465</v>
      </c>
      <c r="C62" s="355">
        <f>B63*B66</f>
        <v>2.3333333333333335</v>
      </c>
      <c r="D62" s="146"/>
      <c r="E62" s="146" t="s">
        <v>184</v>
      </c>
      <c r="F62" s="146" t="str">
        <f>VLOOKUP(E62,'Catalogo rischi'!$A$82:$B$92,2,0)</f>
        <v>CR.5 Elusione delle procedure di svolgimento dell'attività e di controllo</v>
      </c>
      <c r="G62" s="146" t="s">
        <v>18</v>
      </c>
      <c r="H62" s="186" t="s">
        <v>280</v>
      </c>
      <c r="I62" s="146" t="s">
        <v>300</v>
      </c>
      <c r="J62" s="146" t="s">
        <v>252</v>
      </c>
      <c r="K62" s="146"/>
      <c r="L62" s="179" t="s">
        <v>703</v>
      </c>
      <c r="M62" s="179" t="s">
        <v>703</v>
      </c>
      <c r="N62" s="333" t="s">
        <v>765</v>
      </c>
      <c r="O62" s="128"/>
    </row>
    <row r="63" spans="1:15" ht="18" customHeight="1" outlineLevel="1">
      <c r="A63" s="357"/>
      <c r="B63" s="150">
        <f>SUM('C'!B199:B240)/6</f>
        <v>2.3333333333333335</v>
      </c>
      <c r="C63" s="355"/>
      <c r="D63" s="146"/>
      <c r="E63" s="146"/>
      <c r="F63" s="146"/>
      <c r="G63" s="146"/>
      <c r="H63" s="186"/>
      <c r="I63" s="146"/>
      <c r="J63" s="146"/>
      <c r="K63" s="146"/>
      <c r="L63" s="146"/>
      <c r="M63" s="146"/>
      <c r="N63" s="149"/>
      <c r="O63" s="128"/>
    </row>
    <row r="64" spans="1:15" ht="18" customHeight="1" outlineLevel="1">
      <c r="A64" s="357"/>
      <c r="B64" s="162"/>
      <c r="C64" s="355"/>
      <c r="D64" s="146"/>
      <c r="E64" s="146"/>
      <c r="F64" s="146"/>
      <c r="G64" s="146"/>
      <c r="H64" s="186"/>
      <c r="I64" s="146"/>
      <c r="J64" s="146"/>
      <c r="K64" s="146"/>
      <c r="L64" s="146"/>
      <c r="M64" s="146"/>
      <c r="N64" s="149"/>
      <c r="O64" s="128"/>
    </row>
    <row r="65" spans="1:15" ht="18" customHeight="1" outlineLevel="1">
      <c r="A65" s="357"/>
      <c r="B65" s="162" t="s">
        <v>468</v>
      </c>
      <c r="C65" s="355"/>
      <c r="D65" s="146"/>
      <c r="E65" s="146"/>
      <c r="F65" s="146"/>
      <c r="G65" s="146"/>
      <c r="H65" s="186"/>
      <c r="I65" s="146"/>
      <c r="J65" s="146"/>
      <c r="K65" s="146"/>
      <c r="L65" s="146"/>
      <c r="M65" s="146"/>
      <c r="N65" s="149"/>
      <c r="O65" s="128"/>
    </row>
    <row r="66" spans="1:15" ht="18" customHeight="1" outlineLevel="1">
      <c r="A66" s="357"/>
      <c r="B66" s="152">
        <f>SUM('C'!E199:E227)/4</f>
        <v>1</v>
      </c>
      <c r="C66" s="355"/>
      <c r="D66" s="146"/>
      <c r="E66" s="146"/>
      <c r="F66" s="146"/>
      <c r="G66" s="146"/>
      <c r="H66" s="186"/>
      <c r="I66" s="146"/>
      <c r="J66" s="146"/>
      <c r="K66" s="146"/>
      <c r="L66" s="146"/>
      <c r="M66" s="146"/>
      <c r="N66" s="149"/>
      <c r="O66" s="128"/>
    </row>
    <row r="67" spans="1:15" ht="18" customHeight="1" outlineLevel="1">
      <c r="A67" s="357"/>
      <c r="B67" s="158"/>
      <c r="C67" s="355"/>
      <c r="D67" s="146"/>
      <c r="E67" s="146"/>
      <c r="F67" s="146"/>
      <c r="G67" s="146"/>
      <c r="H67" s="186"/>
      <c r="I67" s="146"/>
      <c r="J67" s="146"/>
      <c r="K67" s="146"/>
      <c r="L67" s="146"/>
      <c r="M67" s="146"/>
      <c r="N67" s="149"/>
      <c r="O67" s="128"/>
    </row>
    <row r="68" spans="1:15" ht="18" customHeight="1" outlineLevel="1">
      <c r="A68" s="357"/>
      <c r="B68" s="158"/>
      <c r="C68" s="355"/>
      <c r="D68" s="146"/>
      <c r="E68" s="146"/>
      <c r="F68" s="146"/>
      <c r="G68" s="146"/>
      <c r="H68" s="186"/>
      <c r="I68" s="146"/>
      <c r="J68" s="146"/>
      <c r="K68" s="146"/>
      <c r="L68" s="146"/>
      <c r="M68" s="146"/>
      <c r="N68" s="149"/>
      <c r="O68" s="128"/>
    </row>
    <row r="69" spans="1:15" ht="18" customHeight="1" outlineLevel="1">
      <c r="A69" s="357"/>
      <c r="B69" s="180"/>
      <c r="C69" s="355"/>
      <c r="D69" s="146"/>
      <c r="E69" s="146"/>
      <c r="F69" s="146"/>
      <c r="G69" s="146"/>
      <c r="H69" s="186"/>
      <c r="I69" s="146"/>
      <c r="J69" s="146"/>
      <c r="K69" s="146"/>
      <c r="L69" s="146"/>
      <c r="M69" s="146"/>
      <c r="N69" s="149"/>
      <c r="O69" s="128"/>
    </row>
    <row r="70" spans="1:15" ht="18" customHeight="1" outlineLevel="1">
      <c r="A70" s="357"/>
      <c r="B70" s="158"/>
      <c r="C70" s="355"/>
      <c r="D70" s="146"/>
      <c r="E70" s="146"/>
      <c r="F70" s="146"/>
      <c r="G70" s="146"/>
      <c r="H70" s="186"/>
      <c r="I70" s="146"/>
      <c r="J70" s="146"/>
      <c r="K70" s="146"/>
      <c r="L70" s="146"/>
      <c r="M70" s="146"/>
      <c r="N70" s="149"/>
      <c r="O70" s="128"/>
    </row>
    <row r="71" spans="1:15" ht="18" customHeight="1" outlineLevel="1">
      <c r="A71" s="357"/>
      <c r="B71" s="159"/>
      <c r="C71" s="355"/>
      <c r="D71" s="146"/>
      <c r="E71" s="146"/>
      <c r="F71" s="146"/>
      <c r="G71" s="146"/>
      <c r="H71" s="186"/>
      <c r="I71" s="146"/>
      <c r="J71" s="146"/>
      <c r="K71" s="146"/>
      <c r="L71" s="146"/>
      <c r="M71" s="146"/>
      <c r="N71" s="149"/>
      <c r="O71" s="128"/>
    </row>
    <row r="72" spans="1:15">
      <c r="A72" s="140"/>
      <c r="B72" s="140"/>
      <c r="C72" s="140"/>
      <c r="D72" s="140"/>
      <c r="E72" s="140"/>
      <c r="F72" s="140"/>
      <c r="G72" s="140"/>
      <c r="H72" s="187"/>
      <c r="I72" s="140"/>
      <c r="J72" s="140"/>
      <c r="K72" s="140"/>
      <c r="L72" s="140"/>
      <c r="M72" s="140"/>
      <c r="N72" s="140"/>
      <c r="O72" s="128"/>
    </row>
    <row r="73" spans="1:15" ht="21.75" customHeight="1">
      <c r="A73" s="356" t="str">
        <f>'Aree di rischio per processi'!A48</f>
        <v>C.1.1.6 Attività di sportello (front office)</v>
      </c>
      <c r="B73" s="356"/>
      <c r="C73" s="356"/>
      <c r="D73" s="356"/>
      <c r="E73" s="137"/>
      <c r="F73" s="185"/>
      <c r="G73" s="138" t="str">
        <f>IF(B76=0,"--",IF(C76&lt;10,"Basso",IF(C76&lt;18,"Medio",IF(C76&lt;25.1,"Alto",""))))</f>
        <v>Basso</v>
      </c>
      <c r="H73" s="181">
        <f>C76</f>
        <v>4.375</v>
      </c>
      <c r="I73" s="140"/>
      <c r="J73" s="140"/>
      <c r="K73" s="140"/>
      <c r="L73" s="140"/>
      <c r="M73" s="140"/>
      <c r="N73" s="140"/>
      <c r="O73" s="128"/>
    </row>
    <row r="74" spans="1:15" ht="51" customHeight="1" outlineLevel="1">
      <c r="A74" s="357" t="str">
        <f>A73</f>
        <v>C.1.1.6 Attività di sportello (front office)</v>
      </c>
      <c r="B74" s="358" t="s">
        <v>450</v>
      </c>
      <c r="C74" s="358"/>
      <c r="D74" s="141" t="s">
        <v>451</v>
      </c>
      <c r="E74" s="141" t="s">
        <v>452</v>
      </c>
      <c r="F74" s="141" t="s">
        <v>453</v>
      </c>
      <c r="G74" s="142" t="s">
        <v>454</v>
      </c>
      <c r="H74" s="359" t="s">
        <v>455</v>
      </c>
      <c r="I74" s="359"/>
      <c r="J74" s="354" t="s">
        <v>456</v>
      </c>
      <c r="K74" s="354"/>
      <c r="L74" s="354" t="s">
        <v>457</v>
      </c>
      <c r="M74" s="354" t="s">
        <v>458</v>
      </c>
      <c r="N74" s="354" t="s">
        <v>459</v>
      </c>
      <c r="O74" s="128"/>
    </row>
    <row r="75" spans="1:15" ht="20.100000000000001" customHeight="1" outlineLevel="1">
      <c r="A75" s="357"/>
      <c r="B75" s="358"/>
      <c r="C75" s="358"/>
      <c r="D75" s="143" t="s">
        <v>460</v>
      </c>
      <c r="E75" s="143" t="s">
        <v>461</v>
      </c>
      <c r="F75" s="143" t="s">
        <v>462</v>
      </c>
      <c r="G75" s="143" t="s">
        <v>461</v>
      </c>
      <c r="H75" s="144" t="s">
        <v>463</v>
      </c>
      <c r="I75" s="144" t="s">
        <v>464</v>
      </c>
      <c r="J75" s="144" t="s">
        <v>463</v>
      </c>
      <c r="K75" s="144" t="s">
        <v>464</v>
      </c>
      <c r="L75" s="354"/>
      <c r="M75" s="354"/>
      <c r="N75" s="354"/>
      <c r="O75" s="128"/>
    </row>
    <row r="76" spans="1:15" ht="111.75" customHeight="1" outlineLevel="1">
      <c r="A76" s="357"/>
      <c r="B76" s="145" t="s">
        <v>465</v>
      </c>
      <c r="C76" s="355">
        <f>B77*B80</f>
        <v>4.375</v>
      </c>
      <c r="D76" s="146"/>
      <c r="E76" s="146" t="s">
        <v>180</v>
      </c>
      <c r="F76" s="146" t="str">
        <f>VLOOKUP(E76,'Catalogo rischi'!$A$82:$B$92,2,0)</f>
        <v>CR.5 Elusione delle procedure di svolgimento dell'attività e di controllo</v>
      </c>
      <c r="G76" s="146" t="s">
        <v>18</v>
      </c>
      <c r="H76" s="186" t="s">
        <v>280</v>
      </c>
      <c r="I76" s="146" t="s">
        <v>300</v>
      </c>
      <c r="J76" s="146" t="s">
        <v>252</v>
      </c>
      <c r="K76" s="146"/>
      <c r="L76" s="179" t="s">
        <v>703</v>
      </c>
      <c r="M76" s="179" t="s">
        <v>703</v>
      </c>
      <c r="N76" s="333" t="s">
        <v>764</v>
      </c>
      <c r="O76" s="128"/>
    </row>
    <row r="77" spans="1:15" ht="18" customHeight="1" outlineLevel="1">
      <c r="A77" s="357"/>
      <c r="B77" s="150">
        <f>SUM('C'!B247:B288)/6</f>
        <v>2.5</v>
      </c>
      <c r="C77" s="355"/>
      <c r="D77" s="146"/>
      <c r="E77" s="146"/>
      <c r="F77" s="146"/>
      <c r="G77" s="146"/>
      <c r="H77" s="186"/>
      <c r="I77" s="146"/>
      <c r="J77" s="146"/>
      <c r="K77" s="146"/>
      <c r="L77" s="146"/>
      <c r="M77" s="146"/>
      <c r="N77" s="149"/>
      <c r="O77" s="128"/>
    </row>
    <row r="78" spans="1:15" ht="18" customHeight="1" outlineLevel="1">
      <c r="A78" s="357"/>
      <c r="B78" s="162"/>
      <c r="C78" s="355"/>
      <c r="D78" s="146"/>
      <c r="E78" s="146"/>
      <c r="F78" s="146"/>
      <c r="G78" s="146"/>
      <c r="H78" s="186"/>
      <c r="I78" s="146"/>
      <c r="J78" s="146"/>
      <c r="K78" s="146"/>
      <c r="L78" s="146"/>
      <c r="M78" s="146"/>
      <c r="N78" s="149"/>
      <c r="O78" s="128"/>
    </row>
    <row r="79" spans="1:15" ht="18" customHeight="1" outlineLevel="1">
      <c r="A79" s="357"/>
      <c r="B79" s="162" t="s">
        <v>468</v>
      </c>
      <c r="C79" s="355"/>
      <c r="D79" s="146"/>
      <c r="E79" s="146"/>
      <c r="F79" s="146"/>
      <c r="G79" s="146"/>
      <c r="H79" s="186"/>
      <c r="I79" s="146"/>
      <c r="J79" s="146"/>
      <c r="K79" s="146"/>
      <c r="L79" s="146"/>
      <c r="M79" s="146"/>
      <c r="N79" s="149"/>
      <c r="O79" s="128"/>
    </row>
    <row r="80" spans="1:15" ht="18" customHeight="1" outlineLevel="1">
      <c r="A80" s="357"/>
      <c r="B80" s="152">
        <f>SUM('C'!E247:F275)/4</f>
        <v>1.75</v>
      </c>
      <c r="C80" s="355"/>
      <c r="D80" s="146"/>
      <c r="E80" s="146"/>
      <c r="F80" s="146"/>
      <c r="G80" s="146"/>
      <c r="H80" s="186"/>
      <c r="I80" s="146"/>
      <c r="J80" s="146"/>
      <c r="K80" s="146"/>
      <c r="L80" s="146"/>
      <c r="M80" s="146"/>
      <c r="N80" s="149"/>
      <c r="O80" s="128"/>
    </row>
    <row r="81" spans="1:15" ht="18" customHeight="1" outlineLevel="1">
      <c r="A81" s="357"/>
      <c r="B81" s="158"/>
      <c r="C81" s="355"/>
      <c r="D81" s="146"/>
      <c r="E81" s="146"/>
      <c r="F81" s="146"/>
      <c r="G81" s="146"/>
      <c r="H81" s="186"/>
      <c r="I81" s="146"/>
      <c r="J81" s="146"/>
      <c r="K81" s="146"/>
      <c r="L81" s="146"/>
      <c r="M81" s="146"/>
      <c r="N81" s="149"/>
      <c r="O81" s="128"/>
    </row>
    <row r="82" spans="1:15" ht="18" customHeight="1" outlineLevel="1">
      <c r="A82" s="357"/>
      <c r="B82" s="158"/>
      <c r="C82" s="355"/>
      <c r="D82" s="146"/>
      <c r="E82" s="146"/>
      <c r="F82" s="146"/>
      <c r="G82" s="146"/>
      <c r="H82" s="186"/>
      <c r="I82" s="146"/>
      <c r="J82" s="146"/>
      <c r="K82" s="146"/>
      <c r="L82" s="146"/>
      <c r="M82" s="146"/>
      <c r="N82" s="149"/>
      <c r="O82" s="128"/>
    </row>
    <row r="83" spans="1:15" ht="18" customHeight="1" outlineLevel="1">
      <c r="A83" s="357"/>
      <c r="B83" s="180"/>
      <c r="C83" s="355"/>
      <c r="D83" s="146"/>
      <c r="E83" s="146"/>
      <c r="F83" s="146"/>
      <c r="G83" s="146"/>
      <c r="H83" s="186"/>
      <c r="I83" s="146"/>
      <c r="J83" s="146"/>
      <c r="K83" s="146"/>
      <c r="L83" s="146"/>
      <c r="M83" s="146"/>
      <c r="N83" s="149"/>
      <c r="O83" s="128"/>
    </row>
    <row r="84" spans="1:15" ht="18" customHeight="1" outlineLevel="1">
      <c r="A84" s="357"/>
      <c r="B84" s="158"/>
      <c r="C84" s="355"/>
      <c r="D84" s="146"/>
      <c r="E84" s="146"/>
      <c r="F84" s="146"/>
      <c r="G84" s="146"/>
      <c r="H84" s="186"/>
      <c r="I84" s="146"/>
      <c r="J84" s="146"/>
      <c r="K84" s="146"/>
      <c r="L84" s="146"/>
      <c r="M84" s="146"/>
      <c r="N84" s="149"/>
      <c r="O84" s="128"/>
    </row>
    <row r="85" spans="1:15" ht="18" customHeight="1" outlineLevel="1">
      <c r="A85" s="357"/>
      <c r="B85" s="159"/>
      <c r="C85" s="355"/>
      <c r="D85" s="146"/>
      <c r="E85" s="146"/>
      <c r="F85" s="146"/>
      <c r="G85" s="146"/>
      <c r="H85" s="186"/>
      <c r="I85" s="146"/>
      <c r="J85" s="146"/>
      <c r="K85" s="146"/>
      <c r="L85" s="146"/>
      <c r="M85" s="146"/>
      <c r="N85" s="149"/>
      <c r="O85" s="128"/>
    </row>
    <row r="86" spans="1:15">
      <c r="A86" s="140"/>
      <c r="B86" s="140"/>
      <c r="C86" s="140"/>
      <c r="D86" s="140"/>
      <c r="E86" s="140"/>
      <c r="F86" s="140"/>
      <c r="G86" s="140"/>
      <c r="H86" s="187"/>
      <c r="I86" s="140"/>
      <c r="J86" s="140"/>
      <c r="K86" s="140"/>
      <c r="L86" s="140"/>
      <c r="M86" s="140"/>
      <c r="N86" s="140"/>
      <c r="O86" s="128"/>
    </row>
    <row r="87" spans="1:15" ht="39.75" customHeight="1">
      <c r="A87" s="356" t="str">
        <f>'Aree di rischio per processi'!A49</f>
        <v>C.1.1.8 Esame di idoneità abilitanti per l’iscrizione in alcuni ruoli</v>
      </c>
      <c r="B87" s="356"/>
      <c r="C87" s="356"/>
      <c r="D87" s="356"/>
      <c r="E87" s="137"/>
      <c r="F87" s="185"/>
      <c r="G87" s="138" t="str">
        <f>IF(B90=0,"--",IF(C90&lt;10,"Basso",IF(C90&lt;18,"Medio",IF(C90&lt;25.1,"Alto",""))))</f>
        <v>Basso</v>
      </c>
      <c r="H87" s="181">
        <f>C90</f>
        <v>4.6666666666666661</v>
      </c>
      <c r="I87" s="140"/>
      <c r="J87" s="140"/>
      <c r="K87" s="140"/>
      <c r="L87" s="140"/>
      <c r="M87" s="140"/>
      <c r="N87" s="140"/>
      <c r="O87" s="128"/>
    </row>
    <row r="88" spans="1:15" ht="51" customHeight="1" outlineLevel="1">
      <c r="A88" s="357" t="str">
        <f>A87</f>
        <v>C.1.1.8 Esame di idoneità abilitanti per l’iscrizione in alcuni ruoli</v>
      </c>
      <c r="B88" s="358" t="s">
        <v>450</v>
      </c>
      <c r="C88" s="358"/>
      <c r="D88" s="141" t="s">
        <v>451</v>
      </c>
      <c r="E88" s="141" t="s">
        <v>452</v>
      </c>
      <c r="F88" s="141" t="s">
        <v>453</v>
      </c>
      <c r="G88" s="142" t="s">
        <v>454</v>
      </c>
      <c r="H88" s="359" t="s">
        <v>455</v>
      </c>
      <c r="I88" s="359"/>
      <c r="J88" s="354" t="s">
        <v>456</v>
      </c>
      <c r="K88" s="354"/>
      <c r="L88" s="354" t="s">
        <v>457</v>
      </c>
      <c r="M88" s="354" t="s">
        <v>458</v>
      </c>
      <c r="N88" s="354" t="s">
        <v>459</v>
      </c>
      <c r="O88" s="128"/>
    </row>
    <row r="89" spans="1:15" outlineLevel="1">
      <c r="A89" s="357"/>
      <c r="B89" s="358"/>
      <c r="C89" s="358"/>
      <c r="D89" s="143" t="s">
        <v>460</v>
      </c>
      <c r="E89" s="143" t="s">
        <v>461</v>
      </c>
      <c r="F89" s="143" t="s">
        <v>462</v>
      </c>
      <c r="G89" s="143" t="s">
        <v>461</v>
      </c>
      <c r="H89" s="144" t="s">
        <v>463</v>
      </c>
      <c r="I89" s="144" t="s">
        <v>464</v>
      </c>
      <c r="J89" s="144" t="s">
        <v>463</v>
      </c>
      <c r="K89" s="144" t="s">
        <v>464</v>
      </c>
      <c r="L89" s="354"/>
      <c r="M89" s="354"/>
      <c r="N89" s="354"/>
      <c r="O89" s="128"/>
    </row>
    <row r="90" spans="1:15" ht="66.75" customHeight="1" outlineLevel="1">
      <c r="A90" s="357"/>
      <c r="B90" s="145" t="s">
        <v>465</v>
      </c>
      <c r="C90" s="355">
        <f>B91*B94</f>
        <v>4.6666666666666661</v>
      </c>
      <c r="D90" s="146"/>
      <c r="E90" s="146" t="s">
        <v>182</v>
      </c>
      <c r="F90" s="146" t="str">
        <f>VLOOKUP(E90,'Catalogo rischi'!$A$82:$B$92,2,0)</f>
        <v>CR.6 Uso improprio o distorto della discrezionalità</v>
      </c>
      <c r="G90" s="146" t="s">
        <v>18</v>
      </c>
      <c r="H90" s="186" t="s">
        <v>258</v>
      </c>
      <c r="I90" s="146"/>
      <c r="J90" s="146"/>
      <c r="K90" s="146"/>
      <c r="L90" s="179" t="s">
        <v>704</v>
      </c>
      <c r="M90" s="179" t="s">
        <v>716</v>
      </c>
      <c r="N90" s="335" t="s">
        <v>715</v>
      </c>
      <c r="O90" s="128"/>
    </row>
    <row r="91" spans="1:15" outlineLevel="1">
      <c r="A91" s="357"/>
      <c r="B91" s="150">
        <f>SUM('C'!B295:B336)/6</f>
        <v>2.6666666666666665</v>
      </c>
      <c r="C91" s="355"/>
      <c r="D91" s="146"/>
      <c r="E91" s="146"/>
      <c r="F91" s="146"/>
      <c r="G91" s="146"/>
      <c r="H91" s="186"/>
      <c r="I91" s="146"/>
      <c r="J91" s="146"/>
      <c r="K91" s="146"/>
      <c r="L91" s="146"/>
      <c r="M91" s="146"/>
      <c r="N91" s="149"/>
      <c r="O91" s="128"/>
    </row>
    <row r="92" spans="1:15" outlineLevel="1">
      <c r="A92" s="357"/>
      <c r="B92" s="162"/>
      <c r="C92" s="355"/>
      <c r="D92" s="146"/>
      <c r="E92" s="146"/>
      <c r="F92" s="146"/>
      <c r="G92" s="146"/>
      <c r="H92" s="186"/>
      <c r="I92" s="146"/>
      <c r="J92" s="146"/>
      <c r="K92" s="146"/>
      <c r="L92" s="146"/>
      <c r="M92" s="146"/>
      <c r="N92" s="149"/>
      <c r="O92" s="128"/>
    </row>
    <row r="93" spans="1:15" outlineLevel="1">
      <c r="A93" s="357"/>
      <c r="B93" s="162" t="s">
        <v>468</v>
      </c>
      <c r="C93" s="355"/>
      <c r="D93" s="146"/>
      <c r="E93" s="146"/>
      <c r="F93" s="146"/>
      <c r="G93" s="146"/>
      <c r="H93" s="186"/>
      <c r="I93" s="146"/>
      <c r="J93" s="146"/>
      <c r="K93" s="146"/>
      <c r="L93" s="146"/>
      <c r="M93" s="146"/>
      <c r="N93" s="149"/>
      <c r="O93" s="128"/>
    </row>
    <row r="94" spans="1:15" outlineLevel="1">
      <c r="A94" s="357"/>
      <c r="B94" s="152">
        <f>SUM('C'!E295:E323)/4</f>
        <v>1.75</v>
      </c>
      <c r="C94" s="355"/>
      <c r="D94" s="146"/>
      <c r="E94" s="146"/>
      <c r="F94" s="146"/>
      <c r="G94" s="146"/>
      <c r="H94" s="186"/>
      <c r="I94" s="146"/>
      <c r="J94" s="146"/>
      <c r="K94" s="146"/>
      <c r="L94" s="146"/>
      <c r="M94" s="146"/>
      <c r="N94" s="149"/>
      <c r="O94" s="128"/>
    </row>
    <row r="95" spans="1:15" outlineLevel="1">
      <c r="A95" s="357"/>
      <c r="B95" s="158"/>
      <c r="C95" s="355"/>
      <c r="D95" s="146"/>
      <c r="E95" s="146"/>
      <c r="F95" s="146"/>
      <c r="G95" s="146"/>
      <c r="H95" s="186"/>
      <c r="I95" s="146"/>
      <c r="J95" s="146"/>
      <c r="K95" s="146"/>
      <c r="L95" s="146"/>
      <c r="M95" s="146"/>
      <c r="N95" s="149"/>
      <c r="O95" s="128"/>
    </row>
    <row r="96" spans="1:15" outlineLevel="1">
      <c r="A96" s="357"/>
      <c r="B96" s="158"/>
      <c r="C96" s="355"/>
      <c r="D96" s="146"/>
      <c r="E96" s="146"/>
      <c r="F96" s="146"/>
      <c r="G96" s="146"/>
      <c r="H96" s="186"/>
      <c r="I96" s="146"/>
      <c r="J96" s="146"/>
      <c r="K96" s="146"/>
      <c r="L96" s="146"/>
      <c r="M96" s="146"/>
      <c r="N96" s="149"/>
      <c r="O96" s="128"/>
    </row>
    <row r="97" spans="1:15" outlineLevel="1">
      <c r="A97" s="357"/>
      <c r="B97" s="180"/>
      <c r="C97" s="355"/>
      <c r="D97" s="146"/>
      <c r="E97" s="146"/>
      <c r="F97" s="146"/>
      <c r="G97" s="146"/>
      <c r="H97" s="186"/>
      <c r="I97" s="146"/>
      <c r="J97" s="146"/>
      <c r="K97" s="146"/>
      <c r="L97" s="146"/>
      <c r="M97" s="146"/>
      <c r="N97" s="149"/>
      <c r="O97" s="128"/>
    </row>
    <row r="98" spans="1:15" outlineLevel="1">
      <c r="A98" s="357"/>
      <c r="B98" s="158"/>
      <c r="C98" s="355"/>
      <c r="D98" s="146"/>
      <c r="E98" s="146"/>
      <c r="F98" s="146"/>
      <c r="G98" s="146"/>
      <c r="H98" s="186"/>
      <c r="I98" s="146"/>
      <c r="J98" s="146"/>
      <c r="K98" s="146"/>
      <c r="L98" s="146"/>
      <c r="M98" s="146"/>
      <c r="N98" s="149"/>
      <c r="O98" s="128"/>
    </row>
    <row r="99" spans="1:15" outlineLevel="1">
      <c r="A99" s="357"/>
      <c r="B99" s="159"/>
      <c r="C99" s="355"/>
      <c r="D99" s="146"/>
      <c r="E99" s="146"/>
      <c r="F99" s="146"/>
      <c r="G99" s="146"/>
      <c r="H99" s="186"/>
      <c r="I99" s="146"/>
      <c r="J99" s="146"/>
      <c r="K99" s="146"/>
      <c r="L99" s="146"/>
      <c r="M99" s="146"/>
      <c r="N99" s="149"/>
      <c r="O99" s="128"/>
    </row>
    <row r="100" spans="1:15">
      <c r="A100" s="140"/>
      <c r="B100" s="140"/>
      <c r="C100" s="140"/>
      <c r="D100" s="140"/>
      <c r="E100" s="140"/>
      <c r="F100" s="140"/>
      <c r="G100" s="140"/>
      <c r="H100" s="187"/>
      <c r="I100" s="140"/>
      <c r="J100" s="140"/>
      <c r="K100" s="140"/>
      <c r="L100" s="140"/>
      <c r="M100" s="140"/>
      <c r="N100" s="140"/>
      <c r="O100" s="128"/>
    </row>
    <row r="101" spans="1:15" ht="30.75" customHeight="1" outlineLevel="1">
      <c r="A101" s="356" t="str">
        <f>'Aree di rischio per processi'!A52</f>
        <v>C.2.1.1 Gestione istanze di cancellazione protesti</v>
      </c>
      <c r="B101" s="356"/>
      <c r="C101" s="356"/>
      <c r="D101" s="356"/>
      <c r="E101" s="137"/>
      <c r="F101" s="185"/>
      <c r="G101" s="138" t="str">
        <f>IF(B104=0,"--",IF(C104&lt;10,"Basso",IF(C104&lt;18,"Medio",IF(C104&lt;25.1,"Alto",""))))</f>
        <v>Basso</v>
      </c>
      <c r="H101" s="181">
        <f>C104</f>
        <v>4.5</v>
      </c>
      <c r="I101" s="140"/>
      <c r="J101" s="140"/>
      <c r="K101" s="140"/>
      <c r="L101" s="140"/>
      <c r="M101" s="140"/>
      <c r="N101" s="140"/>
      <c r="O101" s="128"/>
    </row>
    <row r="102" spans="1:15" ht="51" customHeight="1" outlineLevel="1">
      <c r="A102" s="357" t="str">
        <f>A101</f>
        <v>C.2.1.1 Gestione istanze di cancellazione protesti</v>
      </c>
      <c r="B102" s="358" t="s">
        <v>450</v>
      </c>
      <c r="C102" s="358"/>
      <c r="D102" s="141" t="s">
        <v>451</v>
      </c>
      <c r="E102" s="141" t="s">
        <v>452</v>
      </c>
      <c r="F102" s="141" t="s">
        <v>453</v>
      </c>
      <c r="G102" s="142" t="s">
        <v>454</v>
      </c>
      <c r="H102" s="359" t="s">
        <v>455</v>
      </c>
      <c r="I102" s="359"/>
      <c r="J102" s="354" t="s">
        <v>456</v>
      </c>
      <c r="K102" s="354"/>
      <c r="L102" s="354" t="s">
        <v>457</v>
      </c>
      <c r="M102" s="354" t="s">
        <v>458</v>
      </c>
      <c r="N102" s="354" t="s">
        <v>459</v>
      </c>
      <c r="O102" s="128"/>
    </row>
    <row r="103" spans="1:15" outlineLevel="1">
      <c r="A103" s="357"/>
      <c r="B103" s="358"/>
      <c r="C103" s="358"/>
      <c r="D103" s="143" t="s">
        <v>460</v>
      </c>
      <c r="E103" s="143" t="s">
        <v>461</v>
      </c>
      <c r="F103" s="143" t="s">
        <v>462</v>
      </c>
      <c r="G103" s="143" t="s">
        <v>461</v>
      </c>
      <c r="H103" s="144" t="s">
        <v>463</v>
      </c>
      <c r="I103" s="144" t="s">
        <v>464</v>
      </c>
      <c r="J103" s="144" t="s">
        <v>463</v>
      </c>
      <c r="K103" s="144" t="s">
        <v>464</v>
      </c>
      <c r="L103" s="354"/>
      <c r="M103" s="354"/>
      <c r="N103" s="354"/>
      <c r="O103" s="128"/>
    </row>
    <row r="104" spans="1:15" ht="81" customHeight="1" outlineLevel="1">
      <c r="A104" s="357"/>
      <c r="B104" s="145" t="s">
        <v>465</v>
      </c>
      <c r="C104" s="355">
        <f>B105*B108</f>
        <v>4.5</v>
      </c>
      <c r="D104" s="146"/>
      <c r="E104" s="146" t="s">
        <v>181</v>
      </c>
      <c r="F104" s="146" t="str">
        <f>VLOOKUP(E104,'Catalogo rischi'!$A$82:$B$92,2,0)</f>
        <v>CR.1 Pilotamento delle procedure</v>
      </c>
      <c r="G104" s="146" t="s">
        <v>18</v>
      </c>
      <c r="H104" s="186" t="str">
        <f>Misure!A12</f>
        <v>MO4 - astensione in caso di conflitto di interesse</v>
      </c>
      <c r="I104" s="146"/>
      <c r="J104" s="146" t="s">
        <v>260</v>
      </c>
      <c r="K104" s="146"/>
      <c r="L104" s="179" t="s">
        <v>705</v>
      </c>
      <c r="M104" s="179" t="s">
        <v>770</v>
      </c>
      <c r="N104" s="333" t="s">
        <v>767</v>
      </c>
      <c r="O104" s="128"/>
    </row>
    <row r="105" spans="1:15" outlineLevel="1">
      <c r="A105" s="357"/>
      <c r="B105" s="150">
        <f>SUM('C'!B343:B384)/6</f>
        <v>2</v>
      </c>
      <c r="C105" s="355"/>
      <c r="D105" s="146"/>
      <c r="E105" s="146"/>
      <c r="F105" s="146"/>
      <c r="G105" s="146"/>
      <c r="H105" s="186"/>
      <c r="I105" s="146"/>
      <c r="J105" s="146"/>
      <c r="K105" s="146"/>
      <c r="L105" s="146"/>
      <c r="M105" s="146"/>
      <c r="N105" s="149"/>
      <c r="O105" s="128"/>
    </row>
    <row r="106" spans="1:15" outlineLevel="1">
      <c r="A106" s="357"/>
      <c r="B106" s="162"/>
      <c r="C106" s="355"/>
      <c r="D106" s="146"/>
      <c r="E106" s="146"/>
      <c r="F106" s="146"/>
      <c r="G106" s="146"/>
      <c r="H106" s="186"/>
      <c r="I106" s="146"/>
      <c r="J106" s="146"/>
      <c r="K106" s="146"/>
      <c r="L106" s="146"/>
      <c r="M106" s="146"/>
      <c r="N106" s="149"/>
      <c r="O106" s="128"/>
    </row>
    <row r="107" spans="1:15" outlineLevel="1">
      <c r="A107" s="357"/>
      <c r="B107" s="162" t="s">
        <v>468</v>
      </c>
      <c r="C107" s="355"/>
      <c r="D107" s="146"/>
      <c r="E107" s="146"/>
      <c r="F107" s="146"/>
      <c r="G107" s="146"/>
      <c r="H107" s="186"/>
      <c r="I107" s="146"/>
      <c r="J107" s="146"/>
      <c r="K107" s="146"/>
      <c r="L107" s="146"/>
      <c r="M107" s="146"/>
      <c r="N107" s="149"/>
      <c r="O107" s="128"/>
    </row>
    <row r="108" spans="1:15" outlineLevel="1">
      <c r="A108" s="357"/>
      <c r="B108" s="152">
        <f>SUM('C'!E343:E371)/4</f>
        <v>2.25</v>
      </c>
      <c r="C108" s="355"/>
      <c r="D108" s="146"/>
      <c r="E108" s="146"/>
      <c r="F108" s="146"/>
      <c r="G108" s="146"/>
      <c r="H108" s="186"/>
      <c r="I108" s="146"/>
      <c r="J108" s="146"/>
      <c r="K108" s="146"/>
      <c r="L108" s="146"/>
      <c r="M108" s="146"/>
      <c r="N108" s="149"/>
      <c r="O108" s="128"/>
    </row>
    <row r="109" spans="1:15" outlineLevel="1">
      <c r="A109" s="357"/>
      <c r="B109" s="158"/>
      <c r="C109" s="355"/>
      <c r="D109" s="146"/>
      <c r="E109" s="146"/>
      <c r="F109" s="146"/>
      <c r="G109" s="146"/>
      <c r="H109" s="186"/>
      <c r="I109" s="146"/>
      <c r="J109" s="146"/>
      <c r="K109" s="146"/>
      <c r="L109" s="146"/>
      <c r="M109" s="146"/>
      <c r="N109" s="149"/>
      <c r="O109" s="128"/>
    </row>
    <row r="110" spans="1:15" outlineLevel="1">
      <c r="A110" s="357"/>
      <c r="B110" s="158"/>
      <c r="C110" s="355"/>
      <c r="D110" s="146"/>
      <c r="E110" s="146"/>
      <c r="F110" s="146"/>
      <c r="G110" s="146"/>
      <c r="H110" s="186"/>
      <c r="I110" s="146"/>
      <c r="J110" s="146"/>
      <c r="K110" s="146"/>
      <c r="L110" s="146"/>
      <c r="M110" s="146"/>
      <c r="N110" s="149"/>
      <c r="O110" s="128"/>
    </row>
    <row r="111" spans="1:15" outlineLevel="1">
      <c r="A111" s="357"/>
      <c r="B111" s="180"/>
      <c r="C111" s="355"/>
      <c r="D111" s="146"/>
      <c r="E111" s="146"/>
      <c r="F111" s="146"/>
      <c r="G111" s="146"/>
      <c r="H111" s="186"/>
      <c r="I111" s="146"/>
      <c r="J111" s="146"/>
      <c r="K111" s="146"/>
      <c r="L111" s="146"/>
      <c r="M111" s="146"/>
      <c r="N111" s="149"/>
      <c r="O111" s="128"/>
    </row>
    <row r="112" spans="1:15" outlineLevel="1">
      <c r="A112" s="357"/>
      <c r="B112" s="158"/>
      <c r="C112" s="355"/>
      <c r="D112" s="146"/>
      <c r="E112" s="146"/>
      <c r="F112" s="146"/>
      <c r="G112" s="146"/>
      <c r="H112" s="186"/>
      <c r="I112" s="146"/>
      <c r="J112" s="146"/>
      <c r="K112" s="146"/>
      <c r="L112" s="146"/>
      <c r="M112" s="146"/>
      <c r="N112" s="149"/>
      <c r="O112" s="128"/>
    </row>
    <row r="113" spans="1:15" outlineLevel="1">
      <c r="A113" s="357"/>
      <c r="B113" s="159"/>
      <c r="C113" s="355"/>
      <c r="D113" s="146"/>
      <c r="E113" s="146"/>
      <c r="F113" s="146"/>
      <c r="G113" s="146"/>
      <c r="H113" s="186"/>
      <c r="I113" s="146"/>
      <c r="J113" s="146"/>
      <c r="K113" s="146"/>
      <c r="L113" s="146"/>
      <c r="M113" s="146"/>
      <c r="N113" s="149"/>
      <c r="O113" s="128"/>
    </row>
    <row r="114" spans="1:15">
      <c r="A114" s="140"/>
      <c r="B114" s="140"/>
      <c r="C114" s="140"/>
      <c r="D114" s="140"/>
      <c r="E114" s="140"/>
      <c r="F114" s="140"/>
      <c r="G114" s="140"/>
      <c r="H114" s="187"/>
      <c r="I114" s="140"/>
      <c r="J114" s="140"/>
      <c r="K114" s="140"/>
      <c r="L114" s="140"/>
      <c r="M114" s="140"/>
      <c r="N114" s="140"/>
      <c r="O114" s="128"/>
    </row>
    <row r="115" spans="1:15" ht="20.25" customHeight="1">
      <c r="A115" s="356" t="str">
        <f>'Aree di rischio per processi'!A53</f>
        <v>C.2.1.2 Pubblicazioni elenchi protesti</v>
      </c>
      <c r="B115" s="356"/>
      <c r="C115" s="356"/>
      <c r="D115" s="356"/>
      <c r="E115" s="137"/>
      <c r="F115" s="185"/>
      <c r="G115" s="138" t="str">
        <f>IF(B118=0,"--",IF(C118&lt;10,"Basso",IF(C118&lt;18,"Medio",IF(C118&lt;25.1,"Alto",""))))</f>
        <v>Basso</v>
      </c>
      <c r="H115" s="181">
        <f>C118</f>
        <v>2.708333333333333</v>
      </c>
      <c r="I115" s="140"/>
      <c r="J115" s="140"/>
      <c r="K115" s="140"/>
      <c r="L115" s="140"/>
      <c r="M115" s="140"/>
      <c r="N115" s="140"/>
      <c r="O115" s="128"/>
    </row>
    <row r="116" spans="1:15" ht="51" customHeight="1" outlineLevel="1">
      <c r="A116" s="357" t="str">
        <f>A115</f>
        <v>C.2.1.2 Pubblicazioni elenchi protesti</v>
      </c>
      <c r="B116" s="358" t="s">
        <v>450</v>
      </c>
      <c r="C116" s="358"/>
      <c r="D116" s="141" t="s">
        <v>451</v>
      </c>
      <c r="E116" s="141" t="s">
        <v>452</v>
      </c>
      <c r="F116" s="141" t="s">
        <v>453</v>
      </c>
      <c r="G116" s="142" t="s">
        <v>454</v>
      </c>
      <c r="H116" s="359" t="s">
        <v>455</v>
      </c>
      <c r="I116" s="359"/>
      <c r="J116" s="354" t="s">
        <v>456</v>
      </c>
      <c r="K116" s="354"/>
      <c r="L116" s="354" t="s">
        <v>457</v>
      </c>
      <c r="M116" s="354" t="s">
        <v>458</v>
      </c>
      <c r="N116" s="354" t="s">
        <v>459</v>
      </c>
      <c r="O116" s="128"/>
    </row>
    <row r="117" spans="1:15" outlineLevel="1">
      <c r="A117" s="357"/>
      <c r="B117" s="358"/>
      <c r="C117" s="358"/>
      <c r="D117" s="143" t="s">
        <v>460</v>
      </c>
      <c r="E117" s="143" t="s">
        <v>461</v>
      </c>
      <c r="F117" s="143" t="s">
        <v>462</v>
      </c>
      <c r="G117" s="143" t="s">
        <v>461</v>
      </c>
      <c r="H117" s="144" t="s">
        <v>463</v>
      </c>
      <c r="I117" s="144" t="s">
        <v>464</v>
      </c>
      <c r="J117" s="144" t="s">
        <v>463</v>
      </c>
      <c r="K117" s="144" t="s">
        <v>464</v>
      </c>
      <c r="L117" s="354"/>
      <c r="M117" s="354"/>
      <c r="N117" s="354"/>
      <c r="O117" s="128"/>
    </row>
    <row r="118" spans="1:15" ht="111" customHeight="1" outlineLevel="1">
      <c r="A118" s="357"/>
      <c r="B118" s="145" t="s">
        <v>465</v>
      </c>
      <c r="C118" s="355">
        <f>B119*B122</f>
        <v>2.708333333333333</v>
      </c>
      <c r="D118" s="146"/>
      <c r="E118" s="146" t="s">
        <v>184</v>
      </c>
      <c r="F118" s="146" t="str">
        <f>VLOOKUP(E118,'Catalogo rischi'!$A$82:$B$92,2,0)</f>
        <v>CR.5 Elusione delle procedure di svolgimento dell'attività e di controllo</v>
      </c>
      <c r="G118" s="146" t="s">
        <v>18</v>
      </c>
      <c r="H118" s="186" t="s">
        <v>280</v>
      </c>
      <c r="I118" s="146"/>
      <c r="J118" s="146" t="str">
        <f>Misure!E10</f>
        <v>MT2 - Informatizzazione dei processi</v>
      </c>
      <c r="K118" s="146"/>
      <c r="L118" s="179" t="s">
        <v>705</v>
      </c>
      <c r="M118" s="179" t="s">
        <v>768</v>
      </c>
      <c r="N118" s="335" t="s">
        <v>782</v>
      </c>
      <c r="O118" s="128"/>
    </row>
    <row r="119" spans="1:15" outlineLevel="1">
      <c r="A119" s="357"/>
      <c r="B119" s="150">
        <f>SUM('C'!B391:B432)/6</f>
        <v>2.1666666666666665</v>
      </c>
      <c r="C119" s="355"/>
      <c r="D119" s="146"/>
      <c r="E119" s="146"/>
      <c r="F119" s="146"/>
      <c r="G119" s="146"/>
      <c r="H119" s="186"/>
      <c r="I119" s="146"/>
      <c r="J119" s="146"/>
      <c r="K119" s="146"/>
      <c r="L119" s="146"/>
      <c r="M119" s="146"/>
      <c r="N119" s="149"/>
      <c r="O119" s="128"/>
    </row>
    <row r="120" spans="1:15" outlineLevel="1">
      <c r="A120" s="357"/>
      <c r="B120" s="162"/>
      <c r="C120" s="355"/>
      <c r="D120" s="146"/>
      <c r="E120" s="146"/>
      <c r="F120" s="146"/>
      <c r="G120" s="146"/>
      <c r="H120" s="186"/>
      <c r="I120" s="146"/>
      <c r="J120" s="146"/>
      <c r="K120" s="146"/>
      <c r="L120" s="146"/>
      <c r="M120" s="146"/>
      <c r="N120" s="149"/>
      <c r="O120" s="128"/>
    </row>
    <row r="121" spans="1:15" outlineLevel="1">
      <c r="A121" s="357"/>
      <c r="B121" s="162" t="s">
        <v>468</v>
      </c>
      <c r="C121" s="355"/>
      <c r="D121" s="146"/>
      <c r="E121" s="146"/>
      <c r="F121" s="146"/>
      <c r="G121" s="146"/>
      <c r="H121" s="186"/>
      <c r="I121" s="146"/>
      <c r="J121" s="146"/>
      <c r="K121" s="146"/>
      <c r="L121" s="146"/>
      <c r="M121" s="146"/>
      <c r="N121" s="149"/>
      <c r="O121" s="128"/>
    </row>
    <row r="122" spans="1:15" outlineLevel="1">
      <c r="A122" s="357"/>
      <c r="B122" s="152">
        <f>SUM('C'!E391:E419)/4</f>
        <v>1.25</v>
      </c>
      <c r="C122" s="355"/>
      <c r="D122" s="146"/>
      <c r="E122" s="146"/>
      <c r="F122" s="146"/>
      <c r="G122" s="146"/>
      <c r="H122" s="186"/>
      <c r="I122" s="146"/>
      <c r="J122" s="146"/>
      <c r="K122" s="146"/>
      <c r="L122" s="146"/>
      <c r="M122" s="146"/>
      <c r="N122" s="149"/>
      <c r="O122" s="128"/>
    </row>
    <row r="123" spans="1:15" outlineLevel="1">
      <c r="A123" s="357"/>
      <c r="B123" s="158"/>
      <c r="C123" s="355"/>
      <c r="D123" s="146"/>
      <c r="E123" s="146"/>
      <c r="F123" s="146"/>
      <c r="G123" s="146"/>
      <c r="H123" s="186"/>
      <c r="I123" s="146"/>
      <c r="J123" s="146"/>
      <c r="K123" s="146"/>
      <c r="L123" s="146"/>
      <c r="M123" s="146"/>
      <c r="N123" s="149"/>
      <c r="O123" s="128"/>
    </row>
    <row r="124" spans="1:15" outlineLevel="1">
      <c r="A124" s="357"/>
      <c r="B124" s="158"/>
      <c r="C124" s="355"/>
      <c r="D124" s="146"/>
      <c r="E124" s="146"/>
      <c r="F124" s="146"/>
      <c r="G124" s="146"/>
      <c r="H124" s="186"/>
      <c r="I124" s="146"/>
      <c r="J124" s="146"/>
      <c r="K124" s="146"/>
      <c r="L124" s="146"/>
      <c r="M124" s="146"/>
      <c r="N124" s="149"/>
      <c r="O124" s="128"/>
    </row>
    <row r="125" spans="1:15" outlineLevel="1">
      <c r="A125" s="357"/>
      <c r="B125" s="180"/>
      <c r="C125" s="355"/>
      <c r="D125" s="146"/>
      <c r="E125" s="146"/>
      <c r="F125" s="146"/>
      <c r="G125" s="146"/>
      <c r="H125" s="186"/>
      <c r="I125" s="146"/>
      <c r="J125" s="146"/>
      <c r="K125" s="146"/>
      <c r="L125" s="146"/>
      <c r="M125" s="146"/>
      <c r="N125" s="149"/>
      <c r="O125" s="128"/>
    </row>
    <row r="126" spans="1:15" outlineLevel="1">
      <c r="A126" s="357"/>
      <c r="B126" s="158"/>
      <c r="C126" s="355"/>
      <c r="D126" s="146"/>
      <c r="E126" s="146"/>
      <c r="F126" s="146"/>
      <c r="G126" s="146"/>
      <c r="H126" s="186"/>
      <c r="I126" s="146"/>
      <c r="J126" s="146"/>
      <c r="K126" s="146"/>
      <c r="L126" s="146"/>
      <c r="M126" s="146"/>
      <c r="N126" s="149"/>
      <c r="O126" s="128"/>
    </row>
    <row r="127" spans="1:15" outlineLevel="1">
      <c r="A127" s="357"/>
      <c r="B127" s="159"/>
      <c r="C127" s="355"/>
      <c r="D127" s="146"/>
      <c r="E127" s="146"/>
      <c r="F127" s="146"/>
      <c r="G127" s="146"/>
      <c r="H127" s="186"/>
      <c r="I127" s="146"/>
      <c r="J127" s="146"/>
      <c r="K127" s="146"/>
      <c r="L127" s="146"/>
      <c r="M127" s="146"/>
      <c r="N127" s="149"/>
      <c r="O127" s="128"/>
    </row>
    <row r="128" spans="1:15">
      <c r="A128" s="140"/>
      <c r="B128" s="140"/>
      <c r="C128" s="140"/>
      <c r="D128" s="140"/>
      <c r="E128" s="140"/>
      <c r="F128" s="140"/>
      <c r="G128" s="140"/>
      <c r="H128" s="187"/>
      <c r="I128" s="140"/>
      <c r="J128" s="140"/>
      <c r="K128" s="140"/>
      <c r="L128" s="140"/>
      <c r="M128" s="140"/>
      <c r="N128" s="140"/>
      <c r="O128" s="128"/>
    </row>
    <row r="129" spans="1:15" ht="20.25" customHeight="1">
      <c r="A129" s="356" t="str">
        <f>'Aree di rischio per processi'!A55</f>
        <v>C.2.2.1 Gestione domande brevetti e marchi</v>
      </c>
      <c r="B129" s="356"/>
      <c r="C129" s="356"/>
      <c r="D129" s="356"/>
      <c r="E129" s="137"/>
      <c r="F129" s="185"/>
      <c r="G129" s="138" t="str">
        <f>IF(B132=0,"--",IF(C132&lt;10,"Basso",IF(C132&lt;18,"Medio",IF(C132&lt;25.1,"Alto",""))))</f>
        <v>Basso</v>
      </c>
      <c r="H129" s="181">
        <f>C132</f>
        <v>3</v>
      </c>
      <c r="I129" s="140"/>
      <c r="J129" s="140"/>
      <c r="K129" s="140"/>
      <c r="L129" s="140"/>
      <c r="M129" s="140"/>
      <c r="N129" s="140"/>
      <c r="O129" s="128"/>
    </row>
    <row r="130" spans="1:15" ht="51" customHeight="1" outlineLevel="1">
      <c r="A130" s="357" t="str">
        <f>A129</f>
        <v>C.2.2.1 Gestione domande brevetti e marchi</v>
      </c>
      <c r="B130" s="358" t="s">
        <v>450</v>
      </c>
      <c r="C130" s="358"/>
      <c r="D130" s="141" t="s">
        <v>451</v>
      </c>
      <c r="E130" s="141" t="s">
        <v>452</v>
      </c>
      <c r="F130" s="141" t="s">
        <v>453</v>
      </c>
      <c r="G130" s="142" t="s">
        <v>454</v>
      </c>
      <c r="H130" s="359" t="s">
        <v>455</v>
      </c>
      <c r="I130" s="359"/>
      <c r="J130" s="354" t="s">
        <v>456</v>
      </c>
      <c r="K130" s="354"/>
      <c r="L130" s="354" t="s">
        <v>457</v>
      </c>
      <c r="M130" s="354" t="s">
        <v>458</v>
      </c>
      <c r="N130" s="354" t="s">
        <v>459</v>
      </c>
      <c r="O130" s="128"/>
    </row>
    <row r="131" spans="1:15" outlineLevel="1">
      <c r="A131" s="357"/>
      <c r="B131" s="358"/>
      <c r="C131" s="358"/>
      <c r="D131" s="143" t="s">
        <v>460</v>
      </c>
      <c r="E131" s="143" t="s">
        <v>461</v>
      </c>
      <c r="F131" s="143" t="s">
        <v>462</v>
      </c>
      <c r="G131" s="143" t="s">
        <v>461</v>
      </c>
      <c r="H131" s="144" t="s">
        <v>463</v>
      </c>
      <c r="I131" s="144" t="s">
        <v>464</v>
      </c>
      <c r="J131" s="144" t="s">
        <v>463</v>
      </c>
      <c r="K131" s="144" t="s">
        <v>464</v>
      </c>
      <c r="L131" s="354"/>
      <c r="M131" s="354"/>
      <c r="N131" s="354"/>
      <c r="O131" s="128"/>
    </row>
    <row r="132" spans="1:15" ht="129.75" customHeight="1" outlineLevel="1">
      <c r="A132" s="357"/>
      <c r="B132" s="145" t="s">
        <v>465</v>
      </c>
      <c r="C132" s="355">
        <f>B133*B136</f>
        <v>3</v>
      </c>
      <c r="D132" s="146"/>
      <c r="E132" s="146" t="s">
        <v>180</v>
      </c>
      <c r="F132" s="146" t="str">
        <f>VLOOKUP(E132,'Catalogo rischi'!$A$82:$B$92,2,0)</f>
        <v>CR.5 Elusione delle procedure di svolgimento dell'attività e di controllo</v>
      </c>
      <c r="G132" s="146" t="s">
        <v>18</v>
      </c>
      <c r="H132" s="186" t="s">
        <v>280</v>
      </c>
      <c r="I132" s="146"/>
      <c r="J132" s="146" t="s">
        <v>252</v>
      </c>
      <c r="K132" s="146"/>
      <c r="L132" s="179" t="s">
        <v>705</v>
      </c>
      <c r="M132" s="179" t="s">
        <v>768</v>
      </c>
      <c r="N132" s="335" t="s">
        <v>782</v>
      </c>
      <c r="O132" s="128"/>
    </row>
    <row r="133" spans="1:15" outlineLevel="1">
      <c r="A133" s="357"/>
      <c r="B133" s="150">
        <f>SUM('C'!B440:B481)/6</f>
        <v>2</v>
      </c>
      <c r="C133" s="355"/>
      <c r="D133" s="146"/>
      <c r="E133" s="146"/>
      <c r="F133" s="146"/>
      <c r="G133" s="146"/>
      <c r="H133" s="186"/>
      <c r="I133" s="146"/>
      <c r="J133" s="146"/>
      <c r="K133" s="146"/>
      <c r="L133" s="146"/>
      <c r="M133" s="146"/>
      <c r="N133" s="149"/>
      <c r="O133" s="128"/>
    </row>
    <row r="134" spans="1:15" outlineLevel="1">
      <c r="A134" s="357"/>
      <c r="B134" s="162"/>
      <c r="C134" s="355"/>
      <c r="D134" s="146"/>
      <c r="E134" s="146"/>
      <c r="F134" s="146"/>
      <c r="G134" s="146"/>
      <c r="H134" s="186"/>
      <c r="I134" s="146"/>
      <c r="J134" s="146"/>
      <c r="K134" s="146"/>
      <c r="L134" s="146"/>
      <c r="M134" s="146"/>
      <c r="N134" s="149"/>
      <c r="O134" s="128"/>
    </row>
    <row r="135" spans="1:15" outlineLevel="1">
      <c r="A135" s="357"/>
      <c r="B135" s="162" t="s">
        <v>468</v>
      </c>
      <c r="C135" s="355"/>
      <c r="D135" s="146"/>
      <c r="E135" s="146"/>
      <c r="F135" s="146"/>
      <c r="G135" s="146"/>
      <c r="H135" s="186"/>
      <c r="I135" s="146"/>
      <c r="J135" s="146"/>
      <c r="K135" s="146"/>
      <c r="L135" s="146"/>
      <c r="M135" s="146"/>
      <c r="N135" s="149"/>
      <c r="O135" s="128"/>
    </row>
    <row r="136" spans="1:15" outlineLevel="1">
      <c r="A136" s="357"/>
      <c r="B136" s="152">
        <f>SUM('C'!E440:E468)/4</f>
        <v>1.5</v>
      </c>
      <c r="C136" s="355"/>
      <c r="D136" s="146"/>
      <c r="E136" s="146"/>
      <c r="F136" s="146"/>
      <c r="G136" s="146"/>
      <c r="H136" s="186"/>
      <c r="I136" s="146"/>
      <c r="J136" s="146"/>
      <c r="K136" s="146"/>
      <c r="L136" s="146"/>
      <c r="M136" s="146"/>
      <c r="N136" s="149"/>
      <c r="O136" s="128"/>
    </row>
    <row r="137" spans="1:15" outlineLevel="1">
      <c r="A137" s="357"/>
      <c r="B137" s="158"/>
      <c r="C137" s="355"/>
      <c r="D137" s="146"/>
      <c r="E137" s="146"/>
      <c r="F137" s="146"/>
      <c r="G137" s="146"/>
      <c r="H137" s="186"/>
      <c r="I137" s="146"/>
      <c r="J137" s="146"/>
      <c r="K137" s="146"/>
      <c r="L137" s="146"/>
      <c r="M137" s="146"/>
      <c r="N137" s="149"/>
      <c r="O137" s="128"/>
    </row>
    <row r="138" spans="1:15" outlineLevel="1">
      <c r="A138" s="357"/>
      <c r="B138" s="158"/>
      <c r="C138" s="355"/>
      <c r="D138" s="146"/>
      <c r="E138" s="146"/>
      <c r="F138" s="146"/>
      <c r="G138" s="146"/>
      <c r="H138" s="186"/>
      <c r="I138" s="146"/>
      <c r="J138" s="146"/>
      <c r="K138" s="146"/>
      <c r="L138" s="146"/>
      <c r="M138" s="146"/>
      <c r="N138" s="149"/>
      <c r="O138" s="128"/>
    </row>
    <row r="139" spans="1:15" outlineLevel="1">
      <c r="A139" s="357"/>
      <c r="B139" s="180"/>
      <c r="C139" s="355"/>
      <c r="D139" s="146"/>
      <c r="E139" s="146"/>
      <c r="F139" s="146"/>
      <c r="G139" s="146"/>
      <c r="H139" s="186"/>
      <c r="I139" s="146"/>
      <c r="J139" s="146"/>
      <c r="K139" s="146"/>
      <c r="L139" s="146"/>
      <c r="M139" s="146"/>
      <c r="N139" s="149"/>
      <c r="O139" s="128"/>
    </row>
    <row r="140" spans="1:15" outlineLevel="1">
      <c r="A140" s="357"/>
      <c r="B140" s="158"/>
      <c r="C140" s="355"/>
      <c r="D140" s="146"/>
      <c r="E140" s="146"/>
      <c r="F140" s="146"/>
      <c r="G140" s="146"/>
      <c r="H140" s="186"/>
      <c r="I140" s="146"/>
      <c r="J140" s="146"/>
      <c r="K140" s="146"/>
      <c r="L140" s="146"/>
      <c r="M140" s="146"/>
      <c r="N140" s="149"/>
      <c r="O140" s="128"/>
    </row>
    <row r="141" spans="1:15" outlineLevel="1">
      <c r="A141" s="357"/>
      <c r="B141" s="159"/>
      <c r="C141" s="355"/>
      <c r="D141" s="146"/>
      <c r="E141" s="146"/>
      <c r="F141" s="146"/>
      <c r="G141" s="146"/>
      <c r="H141" s="186"/>
      <c r="I141" s="146"/>
      <c r="J141" s="146"/>
      <c r="K141" s="146"/>
      <c r="L141" s="146"/>
      <c r="M141" s="146"/>
      <c r="N141" s="149"/>
      <c r="O141" s="128"/>
    </row>
    <row r="142" spans="1:15">
      <c r="A142" s="140"/>
      <c r="B142" s="140"/>
      <c r="C142" s="140"/>
      <c r="D142" s="140"/>
      <c r="E142" s="140"/>
      <c r="F142" s="140"/>
      <c r="G142" s="140"/>
      <c r="H142" s="187"/>
      <c r="I142" s="140"/>
      <c r="J142" s="140"/>
      <c r="K142" s="140"/>
      <c r="L142" s="140"/>
      <c r="M142" s="140"/>
      <c r="N142" s="140"/>
      <c r="O142" s="128"/>
    </row>
    <row r="143" spans="1:15" ht="20.25" customHeight="1">
      <c r="A143" s="356" t="str">
        <f>'Aree di rischio per processi'!A56</f>
        <v>C.2.2.2 Rilascio attestati brevetti e marchi</v>
      </c>
      <c r="B143" s="356"/>
      <c r="C143" s="356"/>
      <c r="D143" s="356"/>
      <c r="E143" s="137"/>
      <c r="F143" s="185"/>
      <c r="G143" s="138" t="str">
        <f>IF(B146=0,"--",IF(C146&lt;10,"Basso",IF(C146&lt;18,"Medio",IF(C146&lt;25.1,"Alto",""))))</f>
        <v>Basso</v>
      </c>
      <c r="H143" s="181">
        <f>C146</f>
        <v>2.2916666666666665</v>
      </c>
      <c r="I143" s="140"/>
      <c r="J143" s="140"/>
      <c r="K143" s="140"/>
      <c r="L143" s="140"/>
      <c r="M143" s="140"/>
      <c r="N143" s="140"/>
      <c r="O143" s="128"/>
    </row>
    <row r="144" spans="1:15" ht="51" customHeight="1" outlineLevel="1">
      <c r="A144" s="357" t="str">
        <f>A143</f>
        <v>C.2.2.2 Rilascio attestati brevetti e marchi</v>
      </c>
      <c r="B144" s="358" t="s">
        <v>450</v>
      </c>
      <c r="C144" s="358"/>
      <c r="D144" s="141" t="s">
        <v>451</v>
      </c>
      <c r="E144" s="141" t="s">
        <v>452</v>
      </c>
      <c r="F144" s="141" t="s">
        <v>453</v>
      </c>
      <c r="G144" s="142" t="s">
        <v>454</v>
      </c>
      <c r="H144" s="359" t="s">
        <v>455</v>
      </c>
      <c r="I144" s="359"/>
      <c r="J144" s="354" t="s">
        <v>456</v>
      </c>
      <c r="K144" s="354"/>
      <c r="L144" s="354" t="s">
        <v>457</v>
      </c>
      <c r="M144" s="354" t="s">
        <v>458</v>
      </c>
      <c r="N144" s="354" t="s">
        <v>459</v>
      </c>
      <c r="O144" s="128"/>
    </row>
    <row r="145" spans="1:15" outlineLevel="1">
      <c r="A145" s="357"/>
      <c r="B145" s="358"/>
      <c r="C145" s="358"/>
      <c r="D145" s="143" t="s">
        <v>460</v>
      </c>
      <c r="E145" s="143" t="s">
        <v>461</v>
      </c>
      <c r="F145" s="143" t="s">
        <v>462</v>
      </c>
      <c r="G145" s="143" t="s">
        <v>461</v>
      </c>
      <c r="H145" s="144" t="s">
        <v>463</v>
      </c>
      <c r="I145" s="144" t="s">
        <v>464</v>
      </c>
      <c r="J145" s="144" t="s">
        <v>463</v>
      </c>
      <c r="K145" s="3" t="s">
        <v>464</v>
      </c>
      <c r="L145" s="354"/>
      <c r="M145" s="354"/>
      <c r="N145" s="354"/>
      <c r="O145" s="128"/>
    </row>
    <row r="146" spans="1:15" ht="115.5" customHeight="1" outlineLevel="1">
      <c r="A146" s="357"/>
      <c r="B146" s="145" t="s">
        <v>465</v>
      </c>
      <c r="C146" s="355">
        <f>B147*B150</f>
        <v>2.2916666666666665</v>
      </c>
      <c r="D146" s="146"/>
      <c r="E146" s="146" t="s">
        <v>183</v>
      </c>
      <c r="F146" s="146" t="str">
        <f>VLOOKUP(E146,'Catalogo rischi'!$A$82:$B$92,2,0)</f>
        <v>CR.7 Atti illeciti</v>
      </c>
      <c r="G146" s="146" t="s">
        <v>18</v>
      </c>
      <c r="H146" s="186" t="str">
        <f>$H$132</f>
        <v>MO11 - formazione del personale</v>
      </c>
      <c r="I146" s="146"/>
      <c r="J146" s="146" t="s">
        <v>252</v>
      </c>
      <c r="K146" s="146"/>
      <c r="L146" s="179" t="s">
        <v>705</v>
      </c>
      <c r="M146" s="179" t="s">
        <v>768</v>
      </c>
      <c r="N146" s="335" t="s">
        <v>782</v>
      </c>
      <c r="O146" s="128"/>
    </row>
    <row r="147" spans="1:15" outlineLevel="1">
      <c r="A147" s="357"/>
      <c r="B147" s="150">
        <f>SUM('C'!B488:B529)/6</f>
        <v>1.8333333333333333</v>
      </c>
      <c r="C147" s="355"/>
      <c r="D147" s="146"/>
      <c r="E147" s="146"/>
      <c r="F147" s="146"/>
      <c r="G147" s="146"/>
      <c r="H147" s="186"/>
      <c r="I147" s="146"/>
      <c r="J147" s="146"/>
      <c r="K147" s="146"/>
      <c r="L147" s="146"/>
      <c r="M147" s="146"/>
      <c r="N147" s="149"/>
      <c r="O147" s="128"/>
    </row>
    <row r="148" spans="1:15" outlineLevel="1">
      <c r="A148" s="357"/>
      <c r="B148" s="162"/>
      <c r="C148" s="355"/>
      <c r="D148" s="146"/>
      <c r="E148" s="146"/>
      <c r="F148" s="146"/>
      <c r="G148" s="146"/>
      <c r="H148" s="186"/>
      <c r="I148" s="146"/>
      <c r="J148" s="146"/>
      <c r="K148" s="146"/>
      <c r="L148" s="146"/>
      <c r="M148" s="146"/>
      <c r="N148" s="149"/>
      <c r="O148" s="128"/>
    </row>
    <row r="149" spans="1:15" outlineLevel="1">
      <c r="A149" s="357"/>
      <c r="B149" s="162" t="s">
        <v>468</v>
      </c>
      <c r="C149" s="355"/>
      <c r="D149" s="146"/>
      <c r="E149" s="146"/>
      <c r="F149" s="146"/>
      <c r="G149" s="146"/>
      <c r="H149" s="186"/>
      <c r="I149" s="146"/>
      <c r="J149" s="146"/>
      <c r="K149" s="146"/>
      <c r="L149" s="146"/>
      <c r="M149" s="146"/>
      <c r="N149" s="149"/>
      <c r="O149" s="128"/>
    </row>
    <row r="150" spans="1:15" outlineLevel="1">
      <c r="A150" s="357"/>
      <c r="B150" s="152">
        <f>SUM('C'!E488:E516)/4</f>
        <v>1.25</v>
      </c>
      <c r="C150" s="355"/>
      <c r="D150" s="146"/>
      <c r="E150" s="146"/>
      <c r="F150" s="146"/>
      <c r="G150" s="146"/>
      <c r="H150" s="186"/>
      <c r="I150" s="146"/>
      <c r="J150" s="146"/>
      <c r="K150" s="146"/>
      <c r="L150" s="146"/>
      <c r="M150" s="146"/>
      <c r="N150" s="149"/>
      <c r="O150" s="128"/>
    </row>
    <row r="151" spans="1:15" outlineLevel="1">
      <c r="A151" s="357"/>
      <c r="B151" s="158"/>
      <c r="C151" s="355"/>
      <c r="D151" s="146"/>
      <c r="E151" s="146"/>
      <c r="F151" s="146"/>
      <c r="G151" s="146"/>
      <c r="H151" s="186"/>
      <c r="I151" s="146"/>
      <c r="J151" s="146"/>
      <c r="K151" s="146"/>
      <c r="L151" s="146"/>
      <c r="M151" s="146"/>
      <c r="N151" s="149"/>
      <c r="O151" s="128"/>
    </row>
    <row r="152" spans="1:15" outlineLevel="1">
      <c r="A152" s="357"/>
      <c r="B152" s="158"/>
      <c r="C152" s="355"/>
      <c r="D152" s="146"/>
      <c r="E152" s="146"/>
      <c r="F152" s="146"/>
      <c r="G152" s="146"/>
      <c r="H152" s="186"/>
      <c r="I152" s="146"/>
      <c r="J152" s="146"/>
      <c r="K152" s="146"/>
      <c r="L152" s="146"/>
      <c r="M152" s="146"/>
      <c r="N152" s="149"/>
      <c r="O152" s="128"/>
    </row>
    <row r="153" spans="1:15" outlineLevel="1">
      <c r="A153" s="357"/>
      <c r="B153" s="180"/>
      <c r="C153" s="355"/>
      <c r="D153" s="146"/>
      <c r="E153" s="146"/>
      <c r="F153" s="146"/>
      <c r="G153" s="146"/>
      <c r="H153" s="186"/>
      <c r="I153" s="146"/>
      <c r="J153" s="146"/>
      <c r="K153" s="146"/>
      <c r="L153" s="146"/>
      <c r="M153" s="146"/>
      <c r="N153" s="149"/>
      <c r="O153" s="128"/>
    </row>
    <row r="154" spans="1:15" outlineLevel="1">
      <c r="A154" s="357"/>
      <c r="B154" s="158"/>
      <c r="C154" s="355"/>
      <c r="D154" s="146"/>
      <c r="E154" s="146"/>
      <c r="F154" s="146"/>
      <c r="G154" s="146"/>
      <c r="H154" s="186"/>
      <c r="I154" s="146"/>
      <c r="J154" s="146"/>
      <c r="K154" s="146"/>
      <c r="L154" s="146"/>
      <c r="M154" s="146"/>
      <c r="N154" s="149"/>
      <c r="O154" s="128"/>
    </row>
    <row r="155" spans="1:15" outlineLevel="1">
      <c r="A155" s="357"/>
      <c r="B155" s="159"/>
      <c r="C155" s="355"/>
      <c r="D155" s="146"/>
      <c r="E155" s="146"/>
      <c r="F155" s="146"/>
      <c r="G155" s="146"/>
      <c r="H155" s="186"/>
      <c r="I155" s="146"/>
      <c r="J155" s="146"/>
      <c r="K155" s="146"/>
      <c r="L155" s="146"/>
      <c r="M155" s="146"/>
      <c r="N155" s="149"/>
      <c r="O155" s="128"/>
    </row>
    <row r="156" spans="1:15">
      <c r="A156" s="140"/>
      <c r="B156" s="140"/>
      <c r="C156" s="140"/>
      <c r="D156" s="140"/>
      <c r="E156" s="140"/>
      <c r="F156" s="140"/>
      <c r="G156" s="140"/>
      <c r="H156" s="187"/>
      <c r="I156" s="140"/>
      <c r="J156" s="140"/>
      <c r="K156" s="140"/>
      <c r="L156" s="140"/>
      <c r="M156" s="140"/>
      <c r="N156" s="140"/>
      <c r="O156" s="128"/>
    </row>
    <row r="157" spans="1:15" ht="39.75" customHeight="1">
      <c r="A157" s="356" t="str">
        <f>'Aree di rischio per processi'!A58</f>
        <v>C.2.5.1 Attività in materia di metrologia legale</v>
      </c>
      <c r="B157" s="356"/>
      <c r="C157" s="356"/>
      <c r="D157" s="356"/>
      <c r="E157" s="137"/>
      <c r="F157" s="185"/>
      <c r="G157" s="138" t="str">
        <f>IF(B160=0,"--",IF(C160&lt;10,"Basso",IF(C160&lt;18,"Medio",IF(C160&lt;25.1,"Alto",""))))</f>
        <v>Basso</v>
      </c>
      <c r="H157" s="181">
        <f>C160</f>
        <v>7.5</v>
      </c>
      <c r="I157" s="140"/>
      <c r="J157" s="140"/>
      <c r="K157" s="140"/>
      <c r="L157" s="140"/>
      <c r="M157" s="140"/>
      <c r="N157" s="140"/>
      <c r="O157" s="128"/>
    </row>
    <row r="158" spans="1:15" ht="51" customHeight="1" outlineLevel="1">
      <c r="A158" s="357" t="str">
        <f>A157</f>
        <v>C.2.5.1 Attività in materia di metrologia legale</v>
      </c>
      <c r="B158" s="358" t="s">
        <v>450</v>
      </c>
      <c r="C158" s="358"/>
      <c r="D158" s="141" t="s">
        <v>451</v>
      </c>
      <c r="E158" s="141" t="s">
        <v>452</v>
      </c>
      <c r="F158" s="141" t="s">
        <v>453</v>
      </c>
      <c r="G158" s="142" t="s">
        <v>454</v>
      </c>
      <c r="H158" s="359" t="s">
        <v>455</v>
      </c>
      <c r="I158" s="359"/>
      <c r="J158" s="354" t="s">
        <v>456</v>
      </c>
      <c r="K158" s="354"/>
      <c r="L158" s="354" t="s">
        <v>457</v>
      </c>
      <c r="M158" s="354" t="s">
        <v>458</v>
      </c>
      <c r="N158" s="354" t="s">
        <v>459</v>
      </c>
      <c r="O158" s="128"/>
    </row>
    <row r="159" spans="1:15" outlineLevel="1">
      <c r="A159" s="357"/>
      <c r="B159" s="358"/>
      <c r="C159" s="358"/>
      <c r="D159" s="143" t="s">
        <v>460</v>
      </c>
      <c r="E159" s="143" t="s">
        <v>461</v>
      </c>
      <c r="F159" s="143" t="s">
        <v>462</v>
      </c>
      <c r="G159" s="143" t="s">
        <v>461</v>
      </c>
      <c r="H159" s="144" t="s">
        <v>463</v>
      </c>
      <c r="I159" s="144" t="s">
        <v>464</v>
      </c>
      <c r="J159" s="144" t="s">
        <v>463</v>
      </c>
      <c r="K159" s="144" t="s">
        <v>464</v>
      </c>
      <c r="L159" s="354"/>
      <c r="M159" s="354"/>
      <c r="N159" s="354"/>
      <c r="O159" s="128"/>
    </row>
    <row r="160" spans="1:15" ht="130.5" customHeight="1" outlineLevel="1">
      <c r="A160" s="357"/>
      <c r="B160" s="145" t="s">
        <v>465</v>
      </c>
      <c r="C160" s="355">
        <f>B161*B164</f>
        <v>7.5</v>
      </c>
      <c r="D160" s="179" t="s">
        <v>786</v>
      </c>
      <c r="E160" s="146" t="s">
        <v>183</v>
      </c>
      <c r="F160" s="146" t="str">
        <f>VLOOKUP(E160,'Catalogo rischi'!$A$82:$B$92,2,0)</f>
        <v>CR.7 Atti illeciti</v>
      </c>
      <c r="G160" s="146" t="s">
        <v>18</v>
      </c>
      <c r="H160" s="186" t="str">
        <f>Misure!A10</f>
        <v>MO2 - codice di comportamento dell'ente</v>
      </c>
      <c r="I160" s="146" t="s">
        <v>259</v>
      </c>
      <c r="J160" s="146"/>
      <c r="K160" s="146"/>
      <c r="L160" s="179" t="s">
        <v>704</v>
      </c>
      <c r="M160" s="179" t="s">
        <v>704</v>
      </c>
      <c r="N160" s="336" t="s">
        <v>787</v>
      </c>
      <c r="O160" s="128"/>
    </row>
    <row r="161" spans="1:15" outlineLevel="1">
      <c r="A161" s="357"/>
      <c r="B161" s="150">
        <f>SUM('C'!B536:B577)/6</f>
        <v>3</v>
      </c>
      <c r="C161" s="355"/>
      <c r="D161" s="146"/>
      <c r="E161" s="146"/>
      <c r="F161" s="146"/>
      <c r="G161" s="146"/>
      <c r="H161" s="186"/>
      <c r="I161" s="146"/>
      <c r="J161" s="146"/>
      <c r="K161" s="146"/>
      <c r="L161" s="146"/>
      <c r="M161" s="146"/>
      <c r="N161" s="149"/>
      <c r="O161" s="128"/>
    </row>
    <row r="162" spans="1:15" outlineLevel="1">
      <c r="A162" s="357"/>
      <c r="B162" s="162"/>
      <c r="C162" s="355"/>
      <c r="D162" s="146"/>
      <c r="E162" s="146"/>
      <c r="F162" s="146"/>
      <c r="G162" s="146"/>
      <c r="H162" s="186"/>
      <c r="I162" s="146"/>
      <c r="J162" s="146"/>
      <c r="K162" s="146"/>
      <c r="L162" s="146"/>
      <c r="M162" s="146"/>
      <c r="N162" s="149"/>
      <c r="O162" s="128"/>
    </row>
    <row r="163" spans="1:15" outlineLevel="1">
      <c r="A163" s="357"/>
      <c r="B163" s="162" t="s">
        <v>468</v>
      </c>
      <c r="C163" s="355"/>
      <c r="D163" s="146"/>
      <c r="E163" s="146"/>
      <c r="F163" s="146"/>
      <c r="G163" s="146"/>
      <c r="H163" s="186"/>
      <c r="I163" s="146"/>
      <c r="J163" s="146"/>
      <c r="K163" s="146"/>
      <c r="L163" s="146"/>
      <c r="M163" s="146"/>
      <c r="N163" s="149"/>
      <c r="O163" s="128"/>
    </row>
    <row r="164" spans="1:15" outlineLevel="1">
      <c r="A164" s="357"/>
      <c r="B164" s="152">
        <f>SUM('C'!E536:E564)/4</f>
        <v>2.5</v>
      </c>
      <c r="C164" s="355"/>
      <c r="D164" s="146"/>
      <c r="E164" s="146"/>
      <c r="F164" s="146"/>
      <c r="G164" s="146"/>
      <c r="H164" s="186"/>
      <c r="I164" s="146"/>
      <c r="J164" s="146"/>
      <c r="K164" s="146"/>
      <c r="L164" s="146"/>
      <c r="M164" s="146"/>
      <c r="N164" s="149"/>
      <c r="O164" s="128"/>
    </row>
    <row r="165" spans="1:15" outlineLevel="1">
      <c r="A165" s="357"/>
      <c r="B165" s="158"/>
      <c r="C165" s="355"/>
      <c r="D165" s="146"/>
      <c r="E165" s="146"/>
      <c r="F165" s="146"/>
      <c r="G165" s="146"/>
      <c r="H165" s="186"/>
      <c r="I165" s="146"/>
      <c r="J165" s="146"/>
      <c r="K165" s="146"/>
      <c r="L165" s="146"/>
      <c r="M165" s="146"/>
      <c r="N165" s="149"/>
      <c r="O165" s="128"/>
    </row>
    <row r="166" spans="1:15" outlineLevel="1">
      <c r="A166" s="357"/>
      <c r="B166" s="158"/>
      <c r="C166" s="355"/>
      <c r="D166" s="146"/>
      <c r="E166" s="146"/>
      <c r="F166" s="146"/>
      <c r="G166" s="146"/>
      <c r="H166" s="186"/>
      <c r="I166" s="146"/>
      <c r="J166" s="146"/>
      <c r="K166" s="146"/>
      <c r="L166" s="146"/>
      <c r="M166" s="146"/>
      <c r="N166" s="149"/>
      <c r="O166" s="128"/>
    </row>
    <row r="167" spans="1:15" outlineLevel="1">
      <c r="A167" s="357"/>
      <c r="B167" s="180"/>
      <c r="C167" s="355"/>
      <c r="D167" s="146"/>
      <c r="E167" s="146"/>
      <c r="F167" s="146"/>
      <c r="G167" s="146"/>
      <c r="H167" s="186"/>
      <c r="I167" s="146"/>
      <c r="J167" s="146"/>
      <c r="K167" s="146"/>
      <c r="L167" s="146"/>
      <c r="M167" s="146"/>
      <c r="N167" s="149"/>
      <c r="O167" s="128"/>
    </row>
    <row r="168" spans="1:15" outlineLevel="1">
      <c r="A168" s="357"/>
      <c r="B168" s="158"/>
      <c r="C168" s="355"/>
      <c r="D168" s="146"/>
      <c r="E168" s="146"/>
      <c r="F168" s="146"/>
      <c r="G168" s="146"/>
      <c r="H168" s="186"/>
      <c r="I168" s="146"/>
      <c r="J168" s="146"/>
      <c r="K168" s="146"/>
      <c r="L168" s="146"/>
      <c r="M168" s="146"/>
      <c r="N168" s="149"/>
      <c r="O168" s="128"/>
    </row>
    <row r="169" spans="1:15" outlineLevel="1">
      <c r="A169" s="357"/>
      <c r="B169" s="159"/>
      <c r="C169" s="355"/>
      <c r="D169" s="146"/>
      <c r="E169" s="146"/>
      <c r="F169" s="146"/>
      <c r="G169" s="146"/>
      <c r="H169" s="186"/>
      <c r="I169" s="146"/>
      <c r="J169" s="146"/>
      <c r="K169" s="146"/>
      <c r="L169" s="146"/>
      <c r="M169" s="146"/>
      <c r="N169" s="149"/>
      <c r="O169" s="128"/>
    </row>
    <row r="170" spans="1:15">
      <c r="A170" s="140"/>
      <c r="B170" s="140"/>
      <c r="C170" s="140"/>
      <c r="D170" s="140"/>
      <c r="E170" s="140"/>
      <c r="F170" s="140"/>
      <c r="G170" s="140"/>
      <c r="H170" s="187"/>
      <c r="I170" s="140"/>
      <c r="J170" s="140"/>
      <c r="K170" s="140"/>
      <c r="L170" s="140"/>
      <c r="M170" s="140"/>
      <c r="N170" s="140"/>
      <c r="O170" s="128"/>
    </row>
    <row r="172" spans="1:15">
      <c r="A172" s="86" t="s">
        <v>766</v>
      </c>
    </row>
  </sheetData>
  <mergeCells count="109">
    <mergeCell ref="A2:F2"/>
    <mergeCell ref="A3:D3"/>
    <mergeCell ref="A4:A15"/>
    <mergeCell ref="B4:C5"/>
    <mergeCell ref="H4:I4"/>
    <mergeCell ref="J4:K4"/>
    <mergeCell ref="L4:L5"/>
    <mergeCell ref="M4:M5"/>
    <mergeCell ref="N4:N5"/>
    <mergeCell ref="C6:C15"/>
    <mergeCell ref="A17:D17"/>
    <mergeCell ref="A18:A29"/>
    <mergeCell ref="B18:C19"/>
    <mergeCell ref="H18:I18"/>
    <mergeCell ref="J18:K18"/>
    <mergeCell ref="L18:L19"/>
    <mergeCell ref="M18:M19"/>
    <mergeCell ref="N18:N19"/>
    <mergeCell ref="C20:C29"/>
    <mergeCell ref="A31:D31"/>
    <mergeCell ref="A32:A43"/>
    <mergeCell ref="B32:C33"/>
    <mergeCell ref="H32:I32"/>
    <mergeCell ref="J32:K32"/>
    <mergeCell ref="L32:L33"/>
    <mergeCell ref="M32:M33"/>
    <mergeCell ref="N32:N33"/>
    <mergeCell ref="C34:C43"/>
    <mergeCell ref="A45:D45"/>
    <mergeCell ref="A46:A57"/>
    <mergeCell ref="B46:C47"/>
    <mergeCell ref="H46:I46"/>
    <mergeCell ref="J46:K46"/>
    <mergeCell ref="L46:L47"/>
    <mergeCell ref="M46:M47"/>
    <mergeCell ref="N46:N47"/>
    <mergeCell ref="C48:C57"/>
    <mergeCell ref="A59:D59"/>
    <mergeCell ref="A60:A71"/>
    <mergeCell ref="B60:C61"/>
    <mergeCell ref="H60:I60"/>
    <mergeCell ref="J60:K60"/>
    <mergeCell ref="L60:L61"/>
    <mergeCell ref="M60:M61"/>
    <mergeCell ref="N60:N61"/>
    <mergeCell ref="C62:C71"/>
    <mergeCell ref="A73:D73"/>
    <mergeCell ref="A74:A85"/>
    <mergeCell ref="B74:C75"/>
    <mergeCell ref="H74:I74"/>
    <mergeCell ref="J74:K74"/>
    <mergeCell ref="L74:L75"/>
    <mergeCell ref="M74:M75"/>
    <mergeCell ref="N74:N75"/>
    <mergeCell ref="C76:C85"/>
    <mergeCell ref="A87:D87"/>
    <mergeCell ref="A88:A99"/>
    <mergeCell ref="B88:C89"/>
    <mergeCell ref="H88:I88"/>
    <mergeCell ref="J88:K88"/>
    <mergeCell ref="L88:L89"/>
    <mergeCell ref="M88:M89"/>
    <mergeCell ref="N88:N89"/>
    <mergeCell ref="C90:C99"/>
    <mergeCell ref="A101:D101"/>
    <mergeCell ref="A102:A113"/>
    <mergeCell ref="B102:C103"/>
    <mergeCell ref="H102:I102"/>
    <mergeCell ref="J102:K102"/>
    <mergeCell ref="L102:L103"/>
    <mergeCell ref="M102:M103"/>
    <mergeCell ref="N102:N103"/>
    <mergeCell ref="C104:C113"/>
    <mergeCell ref="A115:D115"/>
    <mergeCell ref="A116:A127"/>
    <mergeCell ref="B116:C117"/>
    <mergeCell ref="H116:I116"/>
    <mergeCell ref="J116:K116"/>
    <mergeCell ref="L116:L117"/>
    <mergeCell ref="M116:M117"/>
    <mergeCell ref="N116:N117"/>
    <mergeCell ref="C118:C127"/>
    <mergeCell ref="A129:D129"/>
    <mergeCell ref="A130:A141"/>
    <mergeCell ref="B130:C131"/>
    <mergeCell ref="H130:I130"/>
    <mergeCell ref="J130:K130"/>
    <mergeCell ref="L130:L131"/>
    <mergeCell ref="M130:M131"/>
    <mergeCell ref="N130:N131"/>
    <mergeCell ref="C132:C141"/>
    <mergeCell ref="A143:D143"/>
    <mergeCell ref="A144:A155"/>
    <mergeCell ref="B144:C145"/>
    <mergeCell ref="H144:I144"/>
    <mergeCell ref="J144:K144"/>
    <mergeCell ref="L144:L145"/>
    <mergeCell ref="M144:M145"/>
    <mergeCell ref="N144:N145"/>
    <mergeCell ref="C146:C155"/>
    <mergeCell ref="A157:D157"/>
    <mergeCell ref="A158:A169"/>
    <mergeCell ref="B158:C159"/>
    <mergeCell ref="H158:I158"/>
    <mergeCell ref="J158:K158"/>
    <mergeCell ref="L158:L159"/>
    <mergeCell ref="M158:M159"/>
    <mergeCell ref="N158:N159"/>
    <mergeCell ref="C160:C169"/>
  </mergeCells>
  <conditionalFormatting sqref="H3">
    <cfRule type="iconSet" priority="2">
      <iconSet reverse="1">
        <cfvo type="percent" val="0"/>
        <cfvo type="num" val="10"/>
        <cfvo type="num" val="20"/>
      </iconSet>
    </cfRule>
  </conditionalFormatting>
  <conditionalFormatting sqref="H31">
    <cfRule type="iconSet" priority="3">
      <iconSet reverse="1">
        <cfvo type="percent" val="0"/>
        <cfvo type="num" val="10"/>
        <cfvo type="num" val="20"/>
      </iconSet>
    </cfRule>
  </conditionalFormatting>
  <conditionalFormatting sqref="H45">
    <cfRule type="iconSet" priority="4">
      <iconSet reverse="1">
        <cfvo type="percent" val="0"/>
        <cfvo type="num" val="10"/>
        <cfvo type="num" val="20"/>
      </iconSet>
    </cfRule>
  </conditionalFormatting>
  <conditionalFormatting sqref="H59">
    <cfRule type="iconSet" priority="5">
      <iconSet reverse="1">
        <cfvo type="percent" val="0"/>
        <cfvo type="num" val="10"/>
        <cfvo type="num" val="20"/>
      </iconSet>
    </cfRule>
  </conditionalFormatting>
  <conditionalFormatting sqref="H73">
    <cfRule type="iconSet" priority="6">
      <iconSet reverse="1">
        <cfvo type="percent" val="0"/>
        <cfvo type="num" val="10"/>
        <cfvo type="num" val="20"/>
      </iconSet>
    </cfRule>
  </conditionalFormatting>
  <conditionalFormatting sqref="H17">
    <cfRule type="iconSet" priority="7">
      <iconSet reverse="1">
        <cfvo type="percent" val="0"/>
        <cfvo type="num" val="10"/>
        <cfvo type="num" val="20"/>
      </iconSet>
    </cfRule>
  </conditionalFormatting>
  <conditionalFormatting sqref="H87">
    <cfRule type="iconSet" priority="8">
      <iconSet reverse="1">
        <cfvo type="percent" val="0"/>
        <cfvo type="num" val="10"/>
        <cfvo type="num" val="20"/>
      </iconSet>
    </cfRule>
  </conditionalFormatting>
  <conditionalFormatting sqref="H101">
    <cfRule type="iconSet" priority="9">
      <iconSet reverse="1">
        <cfvo type="percent" val="0"/>
        <cfvo type="num" val="10"/>
        <cfvo type="num" val="20"/>
      </iconSet>
    </cfRule>
  </conditionalFormatting>
  <conditionalFormatting sqref="H115">
    <cfRule type="iconSet" priority="10">
      <iconSet reverse="1">
        <cfvo type="percent" val="0"/>
        <cfvo type="num" val="10"/>
        <cfvo type="num" val="20"/>
      </iconSet>
    </cfRule>
  </conditionalFormatting>
  <conditionalFormatting sqref="H129">
    <cfRule type="iconSet" priority="11">
      <iconSet reverse="1">
        <cfvo type="percent" val="0"/>
        <cfvo type="num" val="10"/>
        <cfvo type="num" val="20"/>
      </iconSet>
    </cfRule>
  </conditionalFormatting>
  <conditionalFormatting sqref="H143">
    <cfRule type="iconSet" priority="12">
      <iconSet reverse="1">
        <cfvo type="percent" val="0"/>
        <cfvo type="num" val="10"/>
        <cfvo type="num" val="20"/>
      </iconSet>
    </cfRule>
  </conditionalFormatting>
  <conditionalFormatting sqref="H157">
    <cfRule type="iconSet" priority="13">
      <iconSet reverse="1">
        <cfvo type="percent" val="0"/>
        <cfvo type="num" val="10"/>
        <cfvo type="num" val="20"/>
      </iconSet>
    </cfRule>
  </conditionalFormatting>
  <dataValidations disablePrompts="1" count="1">
    <dataValidation type="list" showInputMessage="1" showErrorMessage="1" sqref="E6:E11 E20:E25 E34:E39 E48:E53 E62:E67 E76:E81 E90:E95 E104:E109 E118:E123 E132:E137 E146:E151 E160:E165">
      <formula1>$A$74:$A$84</formula1>
      <formula2>0</formula2>
    </dataValidation>
  </dataValidations>
  <pageMargins left="0.23611111111111099" right="0.23611111111111099" top="0.74791666666666701" bottom="0.74791666666666701" header="0.51180555555555496" footer="0.51180555555555496"/>
  <pageSetup scale="31" firstPageNumber="0" fitToHeight="0" orientation="portrait" r:id="rId1"/>
  <rowBreaks count="4" manualBreakCount="4">
    <brk id="44" max="16383" man="1"/>
    <brk id="86" max="16383" man="1"/>
    <brk id="114" max="16383" man="1"/>
    <brk id="142"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21</vt:i4>
      </vt:variant>
      <vt:variant>
        <vt:lpstr>Intervalli denominati</vt:lpstr>
      </vt:variant>
      <vt:variant>
        <vt:i4>13</vt:i4>
      </vt:variant>
    </vt:vector>
  </HeadingPairs>
  <TitlesOfParts>
    <vt:vector size="34" baseType="lpstr">
      <vt:lpstr>Contenuti_Piano</vt:lpstr>
      <vt:lpstr>Aree di rischio per processi</vt:lpstr>
      <vt:lpstr>Catalogo rischi</vt:lpstr>
      <vt:lpstr>Misure</vt:lpstr>
      <vt:lpstr>Indici valutazione</vt:lpstr>
      <vt:lpstr>SR Area A</vt:lpstr>
      <vt:lpstr>SR Area B</vt:lpstr>
      <vt:lpstr>SR Area B_nuova</vt:lpstr>
      <vt:lpstr>SR Area C</vt:lpstr>
      <vt:lpstr>SR Area D_nuova</vt:lpstr>
      <vt:lpstr>SR Area E</vt:lpstr>
      <vt:lpstr>SR Area F</vt:lpstr>
      <vt:lpstr>A</vt:lpstr>
      <vt:lpstr>B (2)</vt:lpstr>
      <vt:lpstr>B</vt:lpstr>
      <vt:lpstr>C</vt:lpstr>
      <vt:lpstr>Raccordo processi</vt:lpstr>
      <vt:lpstr>Aree dirigenziali</vt:lpstr>
      <vt:lpstr>D_nuova</vt:lpstr>
      <vt:lpstr>E</vt:lpstr>
      <vt:lpstr>F</vt:lpstr>
      <vt:lpstr>'Catalogo rischi'!_FilterDatabase</vt:lpstr>
      <vt:lpstr>'Aree di rischio per processi'!Area_stampa</vt:lpstr>
      <vt:lpstr>'Catalogo rischi'!Area_stampa</vt:lpstr>
      <vt:lpstr>Contenuti_Piano!Area_stampa</vt:lpstr>
      <vt:lpstr>Misure!Area_stampa</vt:lpstr>
      <vt:lpstr>'SR Area B_nuova'!Area_stampa</vt:lpstr>
      <vt:lpstr>'Aree di rischio per processi'!Print_Area_0</vt:lpstr>
      <vt:lpstr>'Catalogo rischi'!Print_Area_0</vt:lpstr>
      <vt:lpstr>Contenuti_Piano!Print_Area_0</vt:lpstr>
      <vt:lpstr>Misure!Print_Area_0</vt:lpstr>
      <vt:lpstr>'SR Area B_nuova'!Print_Area_0</vt:lpstr>
      <vt:lpstr>Misure!Print_Titles_0</vt:lpstr>
      <vt:lpstr>Misure!Titoli_stampa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fernanda.desimoni</dc:creator>
  <cp:lastModifiedBy>Mauro Bonini</cp:lastModifiedBy>
  <cp:revision>0</cp:revision>
  <cp:lastPrinted>2016-01-28T10:50:25Z</cp:lastPrinted>
  <dcterms:created xsi:type="dcterms:W3CDTF">2012-04-24T09:07:27Z</dcterms:created>
  <dcterms:modified xsi:type="dcterms:W3CDTF">2016-01-29T11:12:26Z</dcterms:modified>
  <dc:language>it-IT</dc:language>
</cp:coreProperties>
</file>